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Admntmv2\pw\Engineering\shared\PROJECTS\Guemes Island Electric Ferry  ESMVGUE-1\TAG\Meeting_02.09.26\"/>
    </mc:Choice>
  </mc:AlternateContent>
  <xr:revisionPtr revIDLastSave="0" documentId="8_{1EDC4D61-C673-4D80-949B-791014A1B71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Notes &amp; Instructions" sheetId="11" r:id="rId1"/>
    <sheet name="1. All-Electric" sheetId="1" r:id="rId2"/>
    <sheet name="2. Plug-in Hybrid" sheetId="6" r:id="rId3"/>
    <sheet name="3. Diesel Electric" sheetId="8" r:id="rId4"/>
    <sheet name="4. Preserve Current Ferry" sheetId="9" r:id="rId5"/>
    <sheet name="5. Lummi Island Design" sheetId="10" r:id="rId6"/>
    <sheet name="Summary Results" sheetId="13" r:id="rId7"/>
  </sheets>
  <definedNames>
    <definedName name="_xlnm.Print_Area" localSheetId="1">'1. All-Electric'!$A$1:$J$22</definedName>
    <definedName name="_xlnm.Print_Area" localSheetId="2">'2. Plug-in Hybrid'!$A$1:$J$22</definedName>
    <definedName name="_xlnm.Print_Area" localSheetId="3">'3. Diesel Electric'!$A$1:$J$22</definedName>
    <definedName name="_xlnm.Print_Area" localSheetId="4">'4. Preserve Current Ferry'!$A$1:$J$22</definedName>
    <definedName name="_xlnm.Print_Area" localSheetId="5">'5. Lummi Island Design'!$A$1:$J$22</definedName>
    <definedName name="_xlnm.Print_Area" localSheetId="6">'Summary Results'!$B$1:$B$12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H21" i="10"/>
  <c r="G20" i="10"/>
  <c r="I20" i="10" s="1"/>
  <c r="H19" i="10"/>
  <c r="G18" i="10"/>
  <c r="I18" i="10" s="1"/>
  <c r="G16" i="10"/>
  <c r="I16" i="10" s="1"/>
  <c r="H15" i="10"/>
  <c r="G14" i="10"/>
  <c r="I14" i="10" s="1"/>
  <c r="H13" i="10"/>
  <c r="G12" i="10"/>
  <c r="I12" i="10" s="1"/>
  <c r="H11" i="10"/>
  <c r="G10" i="10"/>
  <c r="H9" i="10"/>
  <c r="G8" i="10"/>
  <c r="I8" i="10" s="1"/>
  <c r="H7" i="10"/>
  <c r="G6" i="10"/>
  <c r="I6" i="10" s="1"/>
  <c r="H5" i="10"/>
  <c r="G4" i="10"/>
  <c r="I4" i="10" s="1"/>
  <c r="H21" i="9"/>
  <c r="G20" i="9"/>
  <c r="I20" i="9" s="1"/>
  <c r="H19" i="9"/>
  <c r="G18" i="9"/>
  <c r="I18" i="9" s="1"/>
  <c r="G16" i="9"/>
  <c r="I16" i="9" s="1"/>
  <c r="H15" i="9"/>
  <c r="G14" i="9"/>
  <c r="I14" i="9" s="1"/>
  <c r="H13" i="9"/>
  <c r="G12" i="9"/>
  <c r="I12" i="9" s="1"/>
  <c r="H11" i="9"/>
  <c r="G10" i="9"/>
  <c r="I10" i="9" s="1"/>
  <c r="H9" i="9"/>
  <c r="G8" i="9"/>
  <c r="I8" i="9" s="1"/>
  <c r="H7" i="9"/>
  <c r="G6" i="9"/>
  <c r="I6" i="9" s="1"/>
  <c r="H5" i="9"/>
  <c r="G4" i="9"/>
  <c r="H21" i="8"/>
  <c r="G20" i="8"/>
  <c r="I20" i="8" s="1"/>
  <c r="H19" i="8"/>
  <c r="G18" i="8"/>
  <c r="I18" i="8" s="1"/>
  <c r="G16" i="8"/>
  <c r="H15" i="8"/>
  <c r="G14" i="8"/>
  <c r="I14" i="8" s="1"/>
  <c r="H13" i="8"/>
  <c r="G12" i="8"/>
  <c r="G13" i="8" s="1"/>
  <c r="E8" i="13" s="1"/>
  <c r="H11" i="8"/>
  <c r="G10" i="8"/>
  <c r="I10" i="8" s="1"/>
  <c r="H9" i="8"/>
  <c r="G8" i="8"/>
  <c r="H7" i="8"/>
  <c r="G6" i="8"/>
  <c r="I6" i="8" s="1"/>
  <c r="H5" i="8"/>
  <c r="G4" i="8"/>
  <c r="I4" i="8" s="1"/>
  <c r="H21" i="6"/>
  <c r="G20" i="6"/>
  <c r="I20" i="6" s="1"/>
  <c r="H19" i="6"/>
  <c r="G18" i="6"/>
  <c r="I18" i="6" s="1"/>
  <c r="G16" i="6"/>
  <c r="H15" i="6"/>
  <c r="G14" i="6"/>
  <c r="I14" i="6" s="1"/>
  <c r="H13" i="6"/>
  <c r="G12" i="6"/>
  <c r="H11" i="6"/>
  <c r="G10" i="6"/>
  <c r="I10" i="6" s="1"/>
  <c r="H9" i="6"/>
  <c r="G8" i="6"/>
  <c r="I8" i="6" s="1"/>
  <c r="H7" i="6"/>
  <c r="G6" i="6"/>
  <c r="I6" i="6" s="1"/>
  <c r="H5" i="6"/>
  <c r="G4" i="6"/>
  <c r="I4" i="6" s="1"/>
  <c r="H5" i="1"/>
  <c r="G6" i="1"/>
  <c r="I6" i="1" s="1"/>
  <c r="H9" i="1"/>
  <c r="H21" i="1"/>
  <c r="G20" i="1"/>
  <c r="I20" i="1" s="1"/>
  <c r="H19" i="1"/>
  <c r="G18" i="1"/>
  <c r="I18" i="1" s="1"/>
  <c r="G16" i="1"/>
  <c r="H15" i="1"/>
  <c r="G14" i="1"/>
  <c r="I14" i="1" s="1"/>
  <c r="H13" i="1"/>
  <c r="G12" i="1"/>
  <c r="G10" i="1"/>
  <c r="I10" i="1" s="1"/>
  <c r="G8" i="1"/>
  <c r="I8" i="1" s="1"/>
  <c r="G4" i="1"/>
  <c r="I4" i="1" s="1"/>
  <c r="G15" i="10" l="1"/>
  <c r="G9" i="13" s="1"/>
  <c r="G7" i="10"/>
  <c r="G11" i="10"/>
  <c r="G19" i="10"/>
  <c r="G7" i="9"/>
  <c r="H22" i="9"/>
  <c r="G9" i="8"/>
  <c r="I9" i="8" s="1"/>
  <c r="G11" i="8"/>
  <c r="E7" i="13" s="1"/>
  <c r="G17" i="6"/>
  <c r="G13" i="6"/>
  <c r="D8" i="13" s="1"/>
  <c r="I10" i="10"/>
  <c r="H22" i="10"/>
  <c r="G15" i="9"/>
  <c r="G5" i="9"/>
  <c r="G11" i="9"/>
  <c r="G19" i="9"/>
  <c r="I12" i="8"/>
  <c r="G19" i="8"/>
  <c r="H22" i="8"/>
  <c r="G15" i="8"/>
  <c r="G7" i="8"/>
  <c r="I8" i="8"/>
  <c r="G17" i="8"/>
  <c r="G5" i="8"/>
  <c r="I16" i="8"/>
  <c r="I13" i="6"/>
  <c r="G15" i="6"/>
  <c r="H22" i="6"/>
  <c r="G21" i="8"/>
  <c r="G5" i="10"/>
  <c r="G9" i="10"/>
  <c r="G13" i="10"/>
  <c r="G8" i="13" s="1"/>
  <c r="G17" i="10"/>
  <c r="G21" i="10"/>
  <c r="G21" i="9"/>
  <c r="G9" i="9"/>
  <c r="G13" i="9"/>
  <c r="F8" i="13" s="1"/>
  <c r="G17" i="9"/>
  <c r="I4" i="9"/>
  <c r="I13" i="8"/>
  <c r="G11" i="6"/>
  <c r="G19" i="6"/>
  <c r="G7" i="6"/>
  <c r="I12" i="6"/>
  <c r="G5" i="6"/>
  <c r="D4" i="13" s="1"/>
  <c r="I16" i="6"/>
  <c r="G9" i="6"/>
  <c r="I9" i="6" s="1"/>
  <c r="G21" i="6"/>
  <c r="D12" i="13" s="1"/>
  <c r="G5" i="1"/>
  <c r="C4" i="13" s="1"/>
  <c r="G9" i="1"/>
  <c r="C6" i="13" s="1"/>
  <c r="G21" i="1"/>
  <c r="C12" i="13" s="1"/>
  <c r="G13" i="1"/>
  <c r="G19" i="1"/>
  <c r="G17" i="1"/>
  <c r="I16" i="1"/>
  <c r="G15" i="1"/>
  <c r="I12" i="1"/>
  <c r="H11" i="1"/>
  <c r="H7" i="1"/>
  <c r="G7" i="1"/>
  <c r="C5" i="13" s="1"/>
  <c r="G11" i="1"/>
  <c r="C7" i="13" s="1"/>
  <c r="I15" i="10" l="1"/>
  <c r="I9" i="10"/>
  <c r="G6" i="13"/>
  <c r="I5" i="10"/>
  <c r="G4" i="13"/>
  <c r="I19" i="10"/>
  <c r="G11" i="13"/>
  <c r="I11" i="10"/>
  <c r="G7" i="13"/>
  <c r="I21" i="10"/>
  <c r="G12" i="13"/>
  <c r="I17" i="10"/>
  <c r="G10" i="13"/>
  <c r="I7" i="10"/>
  <c r="G5" i="13"/>
  <c r="I5" i="9"/>
  <c r="F4" i="13"/>
  <c r="I21" i="9"/>
  <c r="F12" i="13"/>
  <c r="I9" i="9"/>
  <c r="F6" i="13"/>
  <c r="I15" i="9"/>
  <c r="F9" i="13"/>
  <c r="I17" i="9"/>
  <c r="F10" i="13"/>
  <c r="I19" i="9"/>
  <c r="F11" i="13"/>
  <c r="I11" i="9"/>
  <c r="F7" i="13"/>
  <c r="I7" i="9"/>
  <c r="F5" i="13"/>
  <c r="E6" i="13"/>
  <c r="I11" i="8"/>
  <c r="I19" i="8"/>
  <c r="E11" i="13"/>
  <c r="I21" i="8"/>
  <c r="E12" i="13"/>
  <c r="I5" i="8"/>
  <c r="E4" i="13"/>
  <c r="E10" i="13"/>
  <c r="I7" i="8"/>
  <c r="E5" i="13"/>
  <c r="I15" i="8"/>
  <c r="E9" i="13"/>
  <c r="D10" i="13"/>
  <c r="I7" i="6"/>
  <c r="D5" i="13"/>
  <c r="I19" i="6"/>
  <c r="D11" i="13"/>
  <c r="I11" i="6"/>
  <c r="D7" i="13"/>
  <c r="I15" i="6"/>
  <c r="D9" i="13"/>
  <c r="I15" i="1"/>
  <c r="C9" i="13"/>
  <c r="C10" i="13"/>
  <c r="I19" i="1"/>
  <c r="C11" i="13"/>
  <c r="I13" i="1"/>
  <c r="C8" i="13"/>
  <c r="H22" i="1"/>
  <c r="G22" i="8"/>
  <c r="I22" i="8" s="1"/>
  <c r="I21" i="6"/>
  <c r="G22" i="6"/>
  <c r="I22" i="6" s="1"/>
  <c r="I21" i="1"/>
  <c r="G22" i="1"/>
  <c r="G22" i="10"/>
  <c r="I22" i="10" s="1"/>
  <c r="I13" i="10"/>
  <c r="I13" i="9"/>
  <c r="G22" i="9"/>
  <c r="I22" i="9" s="1"/>
  <c r="I5" i="6"/>
  <c r="I7" i="1"/>
  <c r="I5" i="1"/>
  <c r="I9" i="1"/>
  <c r="I11" i="1"/>
  <c r="C13" i="13" l="1"/>
  <c r="G13" i="13"/>
  <c r="F13" i="13"/>
  <c r="E13" i="13"/>
  <c r="D13" i="13"/>
  <c r="I22" i="1"/>
</calcChain>
</file>

<file path=xl/sharedStrings.xml><?xml version="1.0" encoding="utf-8"?>
<sst xmlns="http://schemas.openxmlformats.org/spreadsheetml/2006/main" count="255" uniqueCount="97">
  <si>
    <t>Instructions</t>
  </si>
  <si>
    <t xml:space="preserve">Notes </t>
  </si>
  <si>
    <t>Review instructions and notes on this sheet.</t>
  </si>
  <si>
    <r>
      <rPr>
        <b/>
        <sz val="11"/>
        <color theme="1"/>
        <rFont val="Aptos Narrow"/>
        <family val="2"/>
        <scheme val="minor"/>
      </rPr>
      <t>Five options</t>
    </r>
    <r>
      <rPr>
        <sz val="11"/>
        <color theme="1"/>
        <rFont val="Aptos Narrow"/>
        <family val="2"/>
        <scheme val="minor"/>
      </rPr>
      <t xml:space="preserve"> for analysis were chosen by the TAG at the 1/12/26 meeting. (see table to right). Each of the five options is reflected in a stand-alone sheet in this spreadsheet. Each spreadsheet contains exactly the same information, explained in items #2-10 below.</t>
    </r>
  </si>
  <si>
    <t xml:space="preserve">Five options for analysis selected by TAG </t>
  </si>
  <si>
    <r>
      <t xml:space="preserve">Open each of the five numbered sheets. For each sheet do the following.
</t>
    </r>
    <r>
      <rPr>
        <u/>
        <sz val="11"/>
        <color theme="1"/>
        <rFont val="Aptos Narrow"/>
        <family val="2"/>
        <scheme val="minor"/>
      </rPr>
      <t>First</t>
    </r>
    <r>
      <rPr>
        <sz val="11"/>
        <color theme="1"/>
        <rFont val="Aptos Narrow"/>
        <family val="2"/>
        <scheme val="minor"/>
      </rPr>
      <t xml:space="preserve">, score Column D with a 1 or a 0 depending on  your response of yes or no to the question posed in column C. 
</t>
    </r>
    <r>
      <rPr>
        <u/>
        <sz val="11"/>
        <color theme="1"/>
        <rFont val="Aptos Narrow"/>
        <family val="2"/>
        <scheme val="minor"/>
      </rPr>
      <t>Second</t>
    </r>
    <r>
      <rPr>
        <sz val="11"/>
        <color theme="1"/>
        <rFont val="Aptos Narrow"/>
        <family val="2"/>
        <scheme val="minor"/>
      </rPr>
      <t>, score Column E with 0-3 depending on the scale of impact of this particular criteria.</t>
    </r>
  </si>
  <si>
    <r>
      <rPr>
        <b/>
        <sz val="11"/>
        <color theme="1"/>
        <rFont val="Aptos Narrow"/>
        <family val="2"/>
        <scheme val="minor"/>
      </rPr>
      <t>Columns A/B</t>
    </r>
    <r>
      <rPr>
        <sz val="11"/>
        <color theme="1"/>
        <rFont val="Aptos Narrow"/>
        <family val="2"/>
        <scheme val="minor"/>
      </rPr>
      <t xml:space="preserve">. </t>
    </r>
    <r>
      <rPr>
        <i/>
        <sz val="11"/>
        <color theme="1"/>
        <rFont val="Aptos Narrow"/>
        <family val="2"/>
        <scheme val="minor"/>
      </rPr>
      <t>Criteria</t>
    </r>
    <r>
      <rPr>
        <sz val="11"/>
        <color theme="1"/>
        <rFont val="Aptos Narrow"/>
        <family val="2"/>
        <scheme val="minor"/>
      </rPr>
      <t>. Nine evaluation criteria were selected by the TAG at the 1/12/26 meeting and are included in Columns A/B on each of the five sheets. These criteria were also prioritized by the TAG; this is reflected in the weighting in Column F (below).</t>
    </r>
  </si>
  <si>
    <t>All-Electric</t>
  </si>
  <si>
    <r>
      <rPr>
        <b/>
        <sz val="11"/>
        <color theme="1"/>
        <rFont val="Aptos Narrow"/>
        <family val="2"/>
        <scheme val="minor"/>
      </rPr>
      <t>Columns C/D</t>
    </r>
    <r>
      <rPr>
        <sz val="11"/>
        <color theme="1"/>
        <rFont val="Aptos Narrow"/>
        <family val="2"/>
        <scheme val="minor"/>
      </rPr>
      <t xml:space="preserve">. </t>
    </r>
    <r>
      <rPr>
        <i/>
        <sz val="11"/>
        <color theme="1"/>
        <rFont val="Aptos Narrow"/>
        <family val="2"/>
        <scheme val="minor"/>
      </rPr>
      <t xml:space="preserve">Criteria - questions. </t>
    </r>
    <r>
      <rPr>
        <sz val="11"/>
        <color theme="1"/>
        <rFont val="Aptos Narrow"/>
        <family val="2"/>
        <scheme val="minor"/>
      </rPr>
      <t>Each criteria poses a simple "yes/no" question, the answer to which results in 1 point (for" yes") or 0 points (for "no") in column D.</t>
    </r>
  </si>
  <si>
    <t>Plug-in Hybrid</t>
  </si>
  <si>
    <r>
      <rPr>
        <b/>
        <sz val="11"/>
        <color theme="1"/>
        <rFont val="Aptos Narrow"/>
        <family val="2"/>
        <scheme val="minor"/>
      </rPr>
      <t>Column E.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 xml:space="preserve">Scale of impact. </t>
    </r>
    <r>
      <rPr>
        <sz val="11"/>
        <color theme="1"/>
        <rFont val="Aptos Narrow"/>
        <family val="2"/>
        <scheme val="minor"/>
      </rPr>
      <t>This column allows the user to determine the degree to which a particular criteria is the case.</t>
    </r>
  </si>
  <si>
    <t>Diesel Electric</t>
  </si>
  <si>
    <r>
      <rPr>
        <b/>
        <sz val="11"/>
        <color theme="1"/>
        <rFont val="Aptos Narrow"/>
        <family val="2"/>
        <scheme val="minor"/>
      </rPr>
      <t>Column F</t>
    </r>
    <r>
      <rPr>
        <sz val="11"/>
        <color theme="1"/>
        <rFont val="Aptos Narrow"/>
        <family val="2"/>
        <scheme val="minor"/>
      </rPr>
      <t xml:space="preserve">. </t>
    </r>
    <r>
      <rPr>
        <i/>
        <sz val="11"/>
        <color theme="1"/>
        <rFont val="Aptos Narrow"/>
        <family val="2"/>
        <scheme val="minor"/>
      </rPr>
      <t>Weighting</t>
    </r>
    <r>
      <rPr>
        <sz val="11"/>
        <color theme="1"/>
        <rFont val="Aptos Narrow"/>
        <family val="2"/>
        <scheme val="minor"/>
      </rPr>
      <t xml:space="preserve">. This column weights the criteria against one another based on the TAG's prioritization on 1/12/26. Highest priority criteria get higher numbers, and lower priority get lower numbers. Criteria that tied in the TAG's prioritization have the same number of weighting points assigned. </t>
    </r>
  </si>
  <si>
    <t>Preserve current ferry</t>
  </si>
  <si>
    <r>
      <rPr>
        <b/>
        <sz val="11"/>
        <color theme="1"/>
        <rFont val="Aptos Narrow"/>
        <family val="2"/>
        <scheme val="minor"/>
      </rPr>
      <t>Column G</t>
    </r>
    <r>
      <rPr>
        <sz val="11"/>
        <color theme="1"/>
        <rFont val="Aptos Narrow"/>
        <family val="2"/>
        <scheme val="minor"/>
      </rPr>
      <t>.</t>
    </r>
    <r>
      <rPr>
        <i/>
        <sz val="11"/>
        <color theme="1"/>
        <rFont val="Aptos Narrow"/>
        <family val="2"/>
        <scheme val="minor"/>
      </rPr>
      <t xml:space="preserve"> Final Score.</t>
    </r>
    <r>
      <rPr>
        <sz val="11"/>
        <color theme="1"/>
        <rFont val="Aptos Narrow"/>
        <family val="2"/>
        <scheme val="minor"/>
      </rPr>
      <t xml:space="preserve"> This column automatically tallies the final score for each sub-category based on the data input by the user in columns D-E and the weighting assigned in column F.</t>
    </r>
  </si>
  <si>
    <t>Lummi Island design</t>
  </si>
  <si>
    <r>
      <rPr>
        <b/>
        <sz val="11"/>
        <color theme="1"/>
        <rFont val="Aptos Narrow"/>
        <family val="2"/>
        <scheme val="minor"/>
      </rPr>
      <t>Column H.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 xml:space="preserve">Highest Possible Score. </t>
    </r>
    <r>
      <rPr>
        <sz val="11"/>
        <color theme="1"/>
        <rFont val="Aptos Narrow"/>
        <family val="2"/>
        <scheme val="minor"/>
      </rPr>
      <t xml:space="preserve">This column reflects the highest possible score this sub-category could have received if it was awarded full points in columns D-E. </t>
    </r>
  </si>
  <si>
    <r>
      <rPr>
        <b/>
        <sz val="11"/>
        <color theme="1"/>
        <rFont val="Aptos Narrow"/>
        <family val="2"/>
        <scheme val="minor"/>
      </rPr>
      <t>Column I.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>. This column automatically divides the final score by the highest possible score, yielding the percentage of total points received.</t>
    </r>
  </si>
  <si>
    <t>Prioritized list of nine selected evaluation criteria</t>
  </si>
  <si>
    <t>Prioritization Results</t>
  </si>
  <si>
    <t>Weighting (points assigned)</t>
  </si>
  <si>
    <r>
      <rPr>
        <b/>
        <sz val="11"/>
        <color rgb="FF000000"/>
        <rFont val="Aptos Narrow"/>
        <scheme val="minor"/>
      </rPr>
      <t>Column J.</t>
    </r>
    <r>
      <rPr>
        <i/>
        <sz val="11"/>
        <color rgb="FF000000"/>
        <rFont val="Aptos Narrow"/>
        <scheme val="minor"/>
      </rPr>
      <t xml:space="preserve"> Notes</t>
    </r>
    <r>
      <rPr>
        <sz val="11"/>
        <color rgb="FF000000"/>
        <rFont val="Aptos Narrow"/>
        <scheme val="minor"/>
      </rPr>
      <t>. Notes can be added in this column showing the reasoning behind each row's scoring. This context may be helpful to include in the final Board deliverable.</t>
    </r>
  </si>
  <si>
    <t>Upfront capital cost</t>
  </si>
  <si>
    <t>1st</t>
  </si>
  <si>
    <r>
      <rPr>
        <b/>
        <sz val="11"/>
        <color theme="1"/>
        <rFont val="Aptos Narrow"/>
        <family val="2"/>
        <scheme val="minor"/>
      </rPr>
      <t>Grey and colored cells</t>
    </r>
    <r>
      <rPr>
        <sz val="11"/>
        <color theme="1"/>
        <rFont val="Aptos Narrow"/>
        <family val="2"/>
        <scheme val="minor"/>
      </rPr>
      <t xml:space="preserve"> are pre-populated and/or will auto-populate. Users should enter values and notes into the blank cells only.</t>
    </r>
  </si>
  <si>
    <t>Year-over-year maintance costs and intervals</t>
  </si>
  <si>
    <t>2nd</t>
  </si>
  <si>
    <t>Reliability</t>
  </si>
  <si>
    <t>3rd</t>
  </si>
  <si>
    <t>Lifecycle cost</t>
  </si>
  <si>
    <t>Tied for 4th</t>
  </si>
  <si>
    <t>Complexity (including design and build)</t>
  </si>
  <si>
    <t>Emissions (including vessel air emissions)</t>
  </si>
  <si>
    <t>Tied for 5th</t>
  </si>
  <si>
    <t>Energy consumption</t>
  </si>
  <si>
    <t>Terminal impacts</t>
  </si>
  <si>
    <t>Tied for 6th</t>
  </si>
  <si>
    <t>Available funding sources</t>
  </si>
  <si>
    <t>Yes/No (Yes=1, No=0)</t>
  </si>
  <si>
    <t>Scale of impact (No Impact=0, Low Impact=1, Moderate Impact=2, High Impact=3)</t>
  </si>
  <si>
    <t>Weighting  Importance (1=Least Important, 6=Most Important)</t>
  </si>
  <si>
    <t>FINAL SCORE (Columns:
 D x E x F)</t>
  </si>
  <si>
    <t>Highest Possible Score</t>
  </si>
  <si>
    <t>Percentage (FINAL SCORE/Highest Possible Score)</t>
  </si>
  <si>
    <t>Notes</t>
  </si>
  <si>
    <t>Criteria</t>
  </si>
  <si>
    <t>Question to address</t>
  </si>
  <si>
    <t>If yes, to what extent?</t>
  </si>
  <si>
    <t xml:space="preserve">Upfront Capital Cost </t>
  </si>
  <si>
    <t>Is the upfront capital cost  feasible given current funding available?</t>
  </si>
  <si>
    <t>Upfront Capital Cost TOTAL</t>
  </si>
  <si>
    <t xml:space="preserve">Maintenance Cost </t>
  </si>
  <si>
    <t>Are the year-over-year maintenance costs and intervals feasible given current resources?</t>
  </si>
  <si>
    <t>Year-over-year Maintenance Costs and Intervals TOTAL</t>
  </si>
  <si>
    <t>Propsulsion System Reliability</t>
  </si>
  <si>
    <t>Is this a sufficiently reliable propulsion system?</t>
  </si>
  <si>
    <t>Reliability TOTAL</t>
  </si>
  <si>
    <t xml:space="preserve">Lifecycle Cost </t>
  </si>
  <si>
    <t>Is this a prudent investment given current expected resources and priorities?</t>
  </si>
  <si>
    <t>Lifecycle Cost TOTAL</t>
  </si>
  <si>
    <t xml:space="preserve">Complexity </t>
  </si>
  <si>
    <t>Is the level of complexity in this option's design and build feasible given current resources and established contractors?</t>
  </si>
  <si>
    <t>Complexity (including Design and Build) TOTAL</t>
  </si>
  <si>
    <t>Emissions</t>
  </si>
  <si>
    <t>Is the level of expected emissions acceptable according to locally adopted emissions goals?</t>
  </si>
  <si>
    <t>Emissions (including Vessel Air Emissions) TOTAL</t>
  </si>
  <si>
    <t xml:space="preserve">Energy Consumption </t>
  </si>
  <si>
    <t>Is the energy consumption for this option feasible given current and expected resources?</t>
  </si>
  <si>
    <t>Energy Consumption TOTAL</t>
  </si>
  <si>
    <t xml:space="preserve">Terminal Impacts </t>
  </si>
  <si>
    <t>Are the terminal impacts of this option acceptable?</t>
  </si>
  <si>
    <t>Terminal Impacts TOTAL</t>
  </si>
  <si>
    <t>Availability of  Funding</t>
  </si>
  <si>
    <t>Are there grants or additional state or federal funding available to support this option?</t>
  </si>
  <si>
    <t>Financial Feasibility TOTAL</t>
  </si>
  <si>
    <t>All-Electric Total Score:</t>
  </si>
  <si>
    <t>Upfront Capital Cost</t>
  </si>
  <si>
    <t>Plug-in Hybrid Total Score:</t>
  </si>
  <si>
    <t>Is this a sufficiently reliable propuslion system?</t>
  </si>
  <si>
    <t>Complexity</t>
  </si>
  <si>
    <t>Diesel Electric Total Score:</t>
  </si>
  <si>
    <t>Preserve Current Ferry</t>
  </si>
  <si>
    <t>Preserve Current Ferry Score:</t>
  </si>
  <si>
    <t>Lummi Island Design</t>
  </si>
  <si>
    <t>Lummi Island Design Score:</t>
  </si>
  <si>
    <t>SUMMARY RESULTS</t>
  </si>
  <si>
    <t>Final Scores</t>
  </si>
  <si>
    <t>#</t>
  </si>
  <si>
    <t>CRITERIA</t>
  </si>
  <si>
    <t>Year-over-year Maintenance Costs and Intervals</t>
  </si>
  <si>
    <t>Lifecycle Cost</t>
  </si>
  <si>
    <t>Complexity (including Design and Build)</t>
  </si>
  <si>
    <t>Emissions (including Vessel Air Emissions)</t>
  </si>
  <si>
    <t>Energy Consumption</t>
  </si>
  <si>
    <t>Terminal Impacts</t>
  </si>
  <si>
    <t>Available Funding Sources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</si>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</sst>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0" borderId="7" xfId="0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1" fillId="7" borderId="0" xfId="0" applyFont="1" applyFill="1"/>
    <xf numFmtId="0" fontId="6" fillId="9" borderId="16" xfId="0" applyFont="1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1" fillId="7" borderId="0" xfId="0" applyFont="1" applyFill="1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0" fillId="3" borderId="20" xfId="1" applyFont="1" applyFill="1" applyBorder="1" applyAlignment="1">
      <alignment horizontal="center" vertical="center"/>
    </xf>
    <xf numFmtId="9" fontId="0" fillId="8" borderId="20" xfId="1" applyFont="1" applyFill="1" applyBorder="1" applyAlignment="1">
      <alignment horizontal="center" vertical="center"/>
    </xf>
    <xf numFmtId="9" fontId="0" fillId="2" borderId="20" xfId="1" applyFont="1" applyFill="1" applyBorder="1" applyAlignment="1">
      <alignment horizontal="center" vertical="center"/>
    </xf>
    <xf numFmtId="9" fontId="12" fillId="10" borderId="20" xfId="1" applyFont="1" applyFill="1" applyBorder="1" applyAlignment="1">
      <alignment horizontal="center" vertical="center"/>
    </xf>
    <xf numFmtId="9" fontId="0" fillId="11" borderId="29" xfId="1" applyFont="1" applyFill="1" applyBorder="1" applyAlignment="1">
      <alignment horizontal="center" vertical="center"/>
    </xf>
    <xf numFmtId="9" fontId="8" fillId="6" borderId="16" xfId="1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4" fillId="10" borderId="21" xfId="0" applyFont="1" applyFill="1" applyBorder="1" applyAlignment="1">
      <alignment horizontal="left" vertical="top" wrapText="1"/>
    </xf>
    <xf numFmtId="0" fontId="8" fillId="5" borderId="30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0" fontId="9" fillId="12" borderId="31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9" fillId="8" borderId="32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0" fillId="10" borderId="32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5" borderId="35" xfId="0" applyFill="1" applyBorder="1" applyAlignment="1">
      <alignment wrapText="1"/>
    </xf>
    <xf numFmtId="0" fontId="1" fillId="0" borderId="31" xfId="0" applyFont="1" applyBorder="1" applyAlignment="1">
      <alignment horizontal="center" vertical="center" textRotation="45" wrapText="1"/>
    </xf>
    <xf numFmtId="0" fontId="0" fillId="0" borderId="38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top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/>
    </xf>
    <xf numFmtId="0" fontId="1" fillId="8" borderId="9" xfId="0" applyFont="1" applyFill="1" applyBorder="1" applyAlignment="1">
      <alignment horizontal="right" vertical="center"/>
    </xf>
    <xf numFmtId="0" fontId="5" fillId="7" borderId="2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/>
    </xf>
    <xf numFmtId="0" fontId="3" fillId="10" borderId="9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9" fillId="12" borderId="32" xfId="0" applyFont="1" applyFill="1" applyBorder="1" applyAlignment="1">
      <alignment horizontal="center"/>
    </xf>
    <xf numFmtId="0" fontId="9" fillId="12" borderId="33" xfId="0" applyFont="1" applyFill="1" applyBorder="1" applyAlignment="1">
      <alignment horizontal="center"/>
    </xf>
    <xf numFmtId="0" fontId="5" fillId="12" borderId="0" xfId="0" applyFont="1" applyFill="1" applyAlignment="1">
      <alignment horizontal="center" vertical="center" wrapText="1"/>
    </xf>
    <xf numFmtId="0" fontId="5" fillId="12" borderId="37" xfId="0" applyFont="1" applyFill="1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wrapText="1"/>
    </xf>
    <xf numFmtId="0" fontId="1" fillId="12" borderId="34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FDF1-1CB4-404A-B5BC-84C71B6BDAE2}">
  <sheetPr>
    <tabColor theme="5" tint="0.79998168889431442"/>
  </sheetPr>
  <dimension ref="A2:I19"/>
  <sheetViews>
    <sheetView topLeftCell="A9" workbookViewId="0">
      <selection activeCell="D7" sqref="D7"/>
    </sheetView>
  </sheetViews>
  <sheetFormatPr defaultRowHeight="15" x14ac:dyDescent="0.25"/>
  <cols>
    <col min="1" max="1" width="5" style="2" customWidth="1"/>
    <col min="2" max="2" width="68.28515625" style="65" customWidth="1"/>
    <col min="3" max="3" width="7" style="2" customWidth="1"/>
    <col min="4" max="4" width="76" style="65" customWidth="1"/>
    <col min="5" max="5" width="13" style="2" customWidth="1"/>
    <col min="6" max="6" width="7" style="64" customWidth="1"/>
    <col min="7" max="7" width="31.7109375" customWidth="1"/>
    <col min="8" max="8" width="14.7109375" customWidth="1"/>
    <col min="9" max="9" width="13.42578125" customWidth="1"/>
  </cols>
  <sheetData>
    <row r="2" spans="1:9" ht="15.75" x14ac:dyDescent="0.25">
      <c r="A2" s="100" t="s">
        <v>0</v>
      </c>
      <c r="B2" s="100"/>
      <c r="C2" s="100" t="s">
        <v>1</v>
      </c>
      <c r="D2" s="100"/>
    </row>
    <row r="3" spans="1:9" ht="60" customHeight="1" x14ac:dyDescent="0.25">
      <c r="A3" s="10">
        <v>1</v>
      </c>
      <c r="B3" s="53" t="s">
        <v>2</v>
      </c>
      <c r="C3" s="66">
        <v>1</v>
      </c>
      <c r="D3" s="53" t="s">
        <v>3</v>
      </c>
      <c r="F3" s="103" t="s">
        <v>4</v>
      </c>
      <c r="G3" s="103"/>
      <c r="H3" s="2"/>
      <c r="I3" s="64"/>
    </row>
    <row r="4" spans="1:9" ht="75.599999999999994" customHeight="1" x14ac:dyDescent="0.25">
      <c r="A4" s="10">
        <v>2</v>
      </c>
      <c r="B4" s="53" t="s">
        <v>5</v>
      </c>
      <c r="C4" s="66">
        <v>2</v>
      </c>
      <c r="D4" s="53" t="s">
        <v>6</v>
      </c>
      <c r="F4" s="10">
        <v>1</v>
      </c>
      <c r="G4" s="20" t="s">
        <v>7</v>
      </c>
      <c r="H4" s="2"/>
      <c r="I4" s="64"/>
    </row>
    <row r="5" spans="1:9" ht="50.1" customHeight="1" x14ac:dyDescent="0.25">
      <c r="C5" s="66">
        <v>3</v>
      </c>
      <c r="D5" s="53" t="s">
        <v>8</v>
      </c>
      <c r="F5" s="10">
        <v>2</v>
      </c>
      <c r="G5" s="20" t="s">
        <v>9</v>
      </c>
      <c r="H5" s="2"/>
      <c r="I5" s="64"/>
    </row>
    <row r="6" spans="1:9" ht="50.1" customHeight="1" x14ac:dyDescent="0.25">
      <c r="C6" s="66">
        <v>4</v>
      </c>
      <c r="D6" s="53" t="s">
        <v>10</v>
      </c>
      <c r="F6" s="10">
        <v>3</v>
      </c>
      <c r="G6" s="20" t="s">
        <v>11</v>
      </c>
      <c r="H6" s="2"/>
      <c r="I6" s="64"/>
    </row>
    <row r="7" spans="1:9" ht="60" customHeight="1" x14ac:dyDescent="0.25">
      <c r="C7" s="66">
        <v>5</v>
      </c>
      <c r="D7" s="53" t="s">
        <v>12</v>
      </c>
      <c r="F7" s="10">
        <v>4</v>
      </c>
      <c r="G7" s="20" t="s">
        <v>13</v>
      </c>
      <c r="H7" s="2"/>
      <c r="I7" s="64"/>
    </row>
    <row r="8" spans="1:9" ht="50.1" customHeight="1" x14ac:dyDescent="0.25">
      <c r="C8" s="66">
        <v>6</v>
      </c>
      <c r="D8" s="53" t="s">
        <v>14</v>
      </c>
      <c r="F8" s="10">
        <v>5</v>
      </c>
      <c r="G8" s="20" t="s">
        <v>15</v>
      </c>
      <c r="H8" s="2"/>
      <c r="I8" s="64"/>
    </row>
    <row r="9" spans="1:9" ht="50.1" customHeight="1" thickBot="1" x14ac:dyDescent="0.3">
      <c r="C9" s="66">
        <v>7</v>
      </c>
      <c r="D9" s="53" t="s">
        <v>16</v>
      </c>
      <c r="F9" s="2"/>
      <c r="G9" s="65"/>
      <c r="H9" s="2"/>
      <c r="I9" s="64"/>
    </row>
    <row r="10" spans="1:9" ht="52.9" customHeight="1" thickBot="1" x14ac:dyDescent="0.3">
      <c r="C10" s="66">
        <v>8</v>
      </c>
      <c r="D10" s="53" t="s">
        <v>17</v>
      </c>
      <c r="F10" s="101" t="s">
        <v>18</v>
      </c>
      <c r="G10" s="102"/>
      <c r="H10" s="87" t="s">
        <v>19</v>
      </c>
      <c r="I10" s="87" t="s">
        <v>20</v>
      </c>
    </row>
    <row r="11" spans="1:9" ht="48" customHeight="1" thickBot="1" x14ac:dyDescent="0.3">
      <c r="C11" s="66">
        <v>9</v>
      </c>
      <c r="D11" s="97" t="s">
        <v>21</v>
      </c>
      <c r="F11" s="85">
        <v>1</v>
      </c>
      <c r="G11" s="86" t="s">
        <v>22</v>
      </c>
      <c r="H11" s="85" t="s">
        <v>23</v>
      </c>
      <c r="I11" s="85">
        <v>6</v>
      </c>
    </row>
    <row r="12" spans="1:9" ht="48" customHeight="1" thickBot="1" x14ac:dyDescent="0.3">
      <c r="C12" s="98">
        <v>10</v>
      </c>
      <c r="D12" s="53" t="s">
        <v>24</v>
      </c>
      <c r="F12" s="85">
        <v>2</v>
      </c>
      <c r="G12" s="86" t="s">
        <v>25</v>
      </c>
      <c r="H12" s="85" t="s">
        <v>26</v>
      </c>
      <c r="I12" s="85">
        <v>5</v>
      </c>
    </row>
    <row r="13" spans="1:9" ht="48" customHeight="1" thickBot="1" x14ac:dyDescent="0.3">
      <c r="C13" s="99"/>
      <c r="D13" s="84"/>
      <c r="F13" s="85">
        <v>3</v>
      </c>
      <c r="G13" s="86" t="s">
        <v>27</v>
      </c>
      <c r="H13" s="85" t="s">
        <v>28</v>
      </c>
      <c r="I13" s="85">
        <v>4</v>
      </c>
    </row>
    <row r="14" spans="1:9" ht="48" customHeight="1" thickBot="1" x14ac:dyDescent="0.3">
      <c r="C14" s="61"/>
      <c r="F14" s="85">
        <v>4</v>
      </c>
      <c r="G14" s="86" t="s">
        <v>29</v>
      </c>
      <c r="H14" s="85" t="s">
        <v>30</v>
      </c>
      <c r="I14" s="85">
        <v>3</v>
      </c>
    </row>
    <row r="15" spans="1:9" ht="48" customHeight="1" thickBot="1" x14ac:dyDescent="0.3">
      <c r="C15" s="61"/>
      <c r="F15" s="85">
        <v>5</v>
      </c>
      <c r="G15" s="86" t="s">
        <v>31</v>
      </c>
      <c r="H15" s="85" t="s">
        <v>30</v>
      </c>
      <c r="I15" s="85">
        <v>3</v>
      </c>
    </row>
    <row r="16" spans="1:9" ht="48" customHeight="1" thickBot="1" x14ac:dyDescent="0.3">
      <c r="F16" s="85">
        <v>6</v>
      </c>
      <c r="G16" s="86" t="s">
        <v>32</v>
      </c>
      <c r="H16" s="85" t="s">
        <v>33</v>
      </c>
      <c r="I16" s="85">
        <v>2</v>
      </c>
    </row>
    <row r="17" spans="6:9" ht="51.95" customHeight="1" thickBot="1" x14ac:dyDescent="0.3">
      <c r="F17" s="85">
        <v>7</v>
      </c>
      <c r="G17" s="86" t="s">
        <v>34</v>
      </c>
      <c r="H17" s="85" t="s">
        <v>33</v>
      </c>
      <c r="I17" s="85">
        <v>2</v>
      </c>
    </row>
    <row r="18" spans="6:9" ht="51.95" customHeight="1" thickBot="1" x14ac:dyDescent="0.3">
      <c r="F18" s="85">
        <v>8</v>
      </c>
      <c r="G18" s="86" t="s">
        <v>35</v>
      </c>
      <c r="H18" s="85" t="s">
        <v>36</v>
      </c>
      <c r="I18" s="85">
        <v>1</v>
      </c>
    </row>
    <row r="19" spans="6:9" ht="51.95" customHeight="1" thickBot="1" x14ac:dyDescent="0.3">
      <c r="F19" s="85">
        <v>9</v>
      </c>
      <c r="G19" s="86" t="s">
        <v>37</v>
      </c>
      <c r="H19" s="85" t="s">
        <v>36</v>
      </c>
      <c r="I19" s="85">
        <v>1</v>
      </c>
    </row>
  </sheetData>
  <mergeCells count="4">
    <mergeCell ref="C2:D2"/>
    <mergeCell ref="A2:B2"/>
    <mergeCell ref="F10:G10"/>
    <mergeCell ref="F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J23"/>
  <sheetViews>
    <sheetView tabSelected="1" zoomScaleNormal="100" workbookViewId="0">
      <pane ySplit="2" topLeftCell="A3" activePane="bottomLeft" state="frozen"/>
      <selection pane="bottomLeft" activeCell="F5" sqref="F5"/>
    </sheetView>
  </sheetViews>
  <sheetFormatPr defaultRowHeight="15.75" x14ac:dyDescent="0.25"/>
  <cols>
    <col min="1" max="1" width="3.7109375" style="63" bestFit="1" customWidth="1"/>
    <col min="2" max="2" width="24" style="92" bestFit="1" customWidth="1"/>
    <col min="3" max="3" width="52.42578125" style="9" customWidth="1"/>
    <col min="4" max="4" width="13.42578125" style="1" customWidth="1"/>
    <col min="5" max="5" width="20.28515625" style="2" bestFit="1" customWidth="1"/>
    <col min="6" max="6" width="14.140625" style="2" customWidth="1"/>
    <col min="7" max="7" width="11.7109375" style="2" bestFit="1" customWidth="1"/>
    <col min="8" max="8" width="12.140625" style="2" bestFit="1" customWidth="1"/>
    <col min="9" max="9" width="15.28515625" style="2" customWidth="1"/>
    <col min="10" max="10" width="75.7109375" style="38" bestFit="1" customWidth="1"/>
  </cols>
  <sheetData>
    <row r="1" spans="1:10" s="3" customFormat="1" ht="19.5" thickBot="1" x14ac:dyDescent="0.3">
      <c r="A1" s="111"/>
      <c r="B1" s="111"/>
      <c r="C1" s="112"/>
      <c r="D1" s="104" t="s">
        <v>7</v>
      </c>
      <c r="E1" s="105"/>
      <c r="F1" s="105"/>
      <c r="G1" s="105"/>
      <c r="H1" s="105"/>
      <c r="I1" s="105"/>
      <c r="J1" s="106"/>
    </row>
    <row r="2" spans="1:10" s="3" customFormat="1" ht="90.75" thickBot="1" x14ac:dyDescent="0.3">
      <c r="A2" s="113"/>
      <c r="B2" s="113"/>
      <c r="C2" s="114"/>
      <c r="D2" s="15" t="s">
        <v>38</v>
      </c>
      <c r="E2" s="15" t="s">
        <v>39</v>
      </c>
      <c r="F2" s="16" t="s">
        <v>40</v>
      </c>
      <c r="G2" s="16" t="s">
        <v>41</v>
      </c>
      <c r="H2" s="40" t="s">
        <v>42</v>
      </c>
      <c r="I2" s="40" t="s">
        <v>43</v>
      </c>
      <c r="J2" s="59" t="s">
        <v>44</v>
      </c>
    </row>
    <row r="3" spans="1:10" s="4" customFormat="1" ht="31.5" thickBot="1" x14ac:dyDescent="0.35">
      <c r="A3" s="117" t="s">
        <v>45</v>
      </c>
      <c r="B3" s="118"/>
      <c r="C3" s="96" t="s">
        <v>46</v>
      </c>
      <c r="D3" s="22"/>
      <c r="E3" s="37" t="s">
        <v>47</v>
      </c>
      <c r="F3" s="26"/>
      <c r="G3" s="26"/>
      <c r="H3" s="26"/>
      <c r="I3" s="26"/>
      <c r="J3" s="51"/>
    </row>
    <row r="4" spans="1:10" ht="29.1" customHeight="1" x14ac:dyDescent="0.25">
      <c r="A4" s="93">
        <v>1</v>
      </c>
      <c r="B4" s="90" t="s">
        <v>48</v>
      </c>
      <c r="C4" s="21" t="s">
        <v>49</v>
      </c>
      <c r="D4" s="27"/>
      <c r="E4" s="27"/>
      <c r="F4" s="24">
        <v>6</v>
      </c>
      <c r="G4" s="36">
        <f>D4*E4*F4</f>
        <v>0</v>
      </c>
      <c r="H4" s="41">
        <v>18</v>
      </c>
      <c r="I4" s="47">
        <f>G4/H4</f>
        <v>0</v>
      </c>
      <c r="J4" s="52"/>
    </row>
    <row r="5" spans="1:10" ht="15" customHeight="1" thickBot="1" x14ac:dyDescent="0.3">
      <c r="A5" s="115" t="s">
        <v>50</v>
      </c>
      <c r="B5" s="115"/>
      <c r="C5" s="115"/>
      <c r="D5" s="29"/>
      <c r="E5" s="29"/>
      <c r="F5" s="11"/>
      <c r="G5" s="11">
        <f>SUM(G4:G4)</f>
        <v>0</v>
      </c>
      <c r="H5" s="32">
        <f>SUM(H4:H4)</f>
        <v>18</v>
      </c>
      <c r="I5" s="43">
        <f>(G5/H5)</f>
        <v>0</v>
      </c>
      <c r="J5" s="54"/>
    </row>
    <row r="6" spans="1:10" ht="30" x14ac:dyDescent="0.25">
      <c r="A6" s="93">
        <v>2</v>
      </c>
      <c r="B6" s="90" t="s">
        <v>51</v>
      </c>
      <c r="C6" s="21" t="s">
        <v>52</v>
      </c>
      <c r="D6" s="27"/>
      <c r="E6" s="27"/>
      <c r="F6" s="24">
        <v>5</v>
      </c>
      <c r="G6" s="36">
        <f>D6*E6*F6</f>
        <v>0</v>
      </c>
      <c r="H6" s="41">
        <v>15</v>
      </c>
      <c r="I6" s="47">
        <f>G6/H6</f>
        <v>0</v>
      </c>
      <c r="J6" s="52"/>
    </row>
    <row r="7" spans="1:10" s="4" customFormat="1" ht="15" customHeight="1" thickBot="1" x14ac:dyDescent="0.3">
      <c r="A7" s="110" t="s">
        <v>53</v>
      </c>
      <c r="B7" s="110"/>
      <c r="C7" s="110"/>
      <c r="D7" s="30"/>
      <c r="E7" s="30"/>
      <c r="F7" s="13"/>
      <c r="G7" s="13">
        <f>SUM(G6:G6)</f>
        <v>0</v>
      </c>
      <c r="H7" s="33">
        <f>SUM(H6:H6)</f>
        <v>15</v>
      </c>
      <c r="I7" s="44">
        <f>(G7/H7)</f>
        <v>0</v>
      </c>
      <c r="J7" s="55"/>
    </row>
    <row r="8" spans="1:10" ht="31.5" x14ac:dyDescent="0.25">
      <c r="A8" s="93">
        <v>3</v>
      </c>
      <c r="B8" s="90" t="s">
        <v>54</v>
      </c>
      <c r="C8" s="21" t="s">
        <v>55</v>
      </c>
      <c r="D8" s="27"/>
      <c r="E8" s="27"/>
      <c r="F8" s="24">
        <v>4</v>
      </c>
      <c r="G8" s="24">
        <f>D8*E8*F8</f>
        <v>0</v>
      </c>
      <c r="H8" s="42">
        <v>12</v>
      </c>
      <c r="I8" s="47">
        <f>G8/H8</f>
        <v>0</v>
      </c>
      <c r="J8" s="52"/>
    </row>
    <row r="9" spans="1:10" s="4" customFormat="1" ht="15" customHeight="1" thickBot="1" x14ac:dyDescent="0.3">
      <c r="A9" s="109" t="s">
        <v>56</v>
      </c>
      <c r="B9" s="109"/>
      <c r="C9" s="109"/>
      <c r="D9" s="31"/>
      <c r="E9" s="31"/>
      <c r="F9" s="14"/>
      <c r="G9" s="14">
        <f>SUM(G8:G8)</f>
        <v>0</v>
      </c>
      <c r="H9" s="34">
        <f>SUM(H8:H8)</f>
        <v>12</v>
      </c>
      <c r="I9" s="45">
        <f>(G9/H9)</f>
        <v>0</v>
      </c>
      <c r="J9" s="56"/>
    </row>
    <row r="10" spans="1:10" ht="30" x14ac:dyDescent="0.25">
      <c r="A10" s="93">
        <v>4</v>
      </c>
      <c r="B10" s="90" t="s">
        <v>57</v>
      </c>
      <c r="C10" s="21" t="s">
        <v>58</v>
      </c>
      <c r="D10" s="28"/>
      <c r="E10" s="28"/>
      <c r="F10" s="24">
        <v>3</v>
      </c>
      <c r="G10" s="24">
        <f t="shared" ref="G10" si="0">D10*E10*F10</f>
        <v>0</v>
      </c>
      <c r="H10" s="42">
        <v>9</v>
      </c>
      <c r="I10" s="47">
        <f>G10/H10</f>
        <v>0</v>
      </c>
      <c r="J10" s="52"/>
    </row>
    <row r="11" spans="1:10" s="5" customFormat="1" ht="15" customHeight="1" thickBot="1" x14ac:dyDescent="0.3">
      <c r="A11" s="116" t="s">
        <v>59</v>
      </c>
      <c r="B11" s="116"/>
      <c r="C11" s="116"/>
      <c r="D11" s="25"/>
      <c r="E11" s="25"/>
      <c r="F11" s="25"/>
      <c r="G11" s="25">
        <f>SUM(G10:G10)</f>
        <v>0</v>
      </c>
      <c r="H11" s="35">
        <f>SUM(H10:H10)</f>
        <v>9</v>
      </c>
      <c r="I11" s="46">
        <f>(G11/H11)</f>
        <v>0</v>
      </c>
      <c r="J11" s="57"/>
    </row>
    <row r="12" spans="1:10" ht="45" x14ac:dyDescent="0.25">
      <c r="A12" s="93">
        <v>5</v>
      </c>
      <c r="B12" s="90" t="s">
        <v>60</v>
      </c>
      <c r="C12" s="21" t="s">
        <v>61</v>
      </c>
      <c r="D12" s="27"/>
      <c r="E12" s="27"/>
      <c r="F12" s="24">
        <v>3</v>
      </c>
      <c r="G12" s="24">
        <f>D12*E12*F12</f>
        <v>0</v>
      </c>
      <c r="H12" s="42">
        <v>9</v>
      </c>
      <c r="I12" s="47">
        <f>G12/H12</f>
        <v>0</v>
      </c>
      <c r="J12" s="52"/>
    </row>
    <row r="13" spans="1:10" s="4" customFormat="1" ht="15" customHeight="1" thickBot="1" x14ac:dyDescent="0.3">
      <c r="A13" s="109" t="s">
        <v>62</v>
      </c>
      <c r="B13" s="109"/>
      <c r="C13" s="109"/>
      <c r="D13" s="31"/>
      <c r="E13" s="31"/>
      <c r="F13" s="14"/>
      <c r="G13" s="14">
        <f>SUM(G12:G12)</f>
        <v>0</v>
      </c>
      <c r="H13" s="34">
        <f>SUM(H12:H12)</f>
        <v>9</v>
      </c>
      <c r="I13" s="45">
        <f>(G13/H13)</f>
        <v>0</v>
      </c>
      <c r="J13" s="56"/>
    </row>
    <row r="14" spans="1:10" ht="30" x14ac:dyDescent="0.25">
      <c r="A14" s="93">
        <v>6</v>
      </c>
      <c r="B14" s="90" t="s">
        <v>63</v>
      </c>
      <c r="C14" s="21" t="s">
        <v>64</v>
      </c>
      <c r="D14" s="27"/>
      <c r="E14" s="27"/>
      <c r="F14" s="24">
        <v>2</v>
      </c>
      <c r="G14" s="36">
        <f t="shared" ref="G14" si="1">D14*E14*F14</f>
        <v>0</v>
      </c>
      <c r="H14" s="41">
        <v>6</v>
      </c>
      <c r="I14" s="47">
        <f>G14/H14</f>
        <v>0</v>
      </c>
      <c r="J14" s="52"/>
    </row>
    <row r="15" spans="1:10" s="4" customFormat="1" ht="15" customHeight="1" thickBot="1" x14ac:dyDescent="0.3">
      <c r="A15" s="110" t="s">
        <v>65</v>
      </c>
      <c r="B15" s="110"/>
      <c r="C15" s="110"/>
      <c r="D15" s="30"/>
      <c r="E15" s="30"/>
      <c r="F15" s="13"/>
      <c r="G15" s="13">
        <f>SUM(G14:G14)</f>
        <v>0</v>
      </c>
      <c r="H15" s="33">
        <f>SUM(H14:H14)</f>
        <v>6</v>
      </c>
      <c r="I15" s="44">
        <f>(G15/H15)</f>
        <v>0</v>
      </c>
      <c r="J15" s="55"/>
    </row>
    <row r="16" spans="1:10" ht="30" x14ac:dyDescent="0.25">
      <c r="A16" s="93">
        <v>7</v>
      </c>
      <c r="B16" s="90" t="s">
        <v>66</v>
      </c>
      <c r="C16" s="21" t="s">
        <v>67</v>
      </c>
      <c r="D16" s="27"/>
      <c r="E16" s="27"/>
      <c r="F16" s="24">
        <v>2</v>
      </c>
      <c r="G16" s="36">
        <f>D16*E16*F16</f>
        <v>0</v>
      </c>
      <c r="H16" s="41">
        <v>6</v>
      </c>
      <c r="I16" s="47">
        <f>G16/H16</f>
        <v>0</v>
      </c>
      <c r="J16" s="52"/>
    </row>
    <row r="17" spans="1:10" ht="15" customHeight="1" thickBot="1" x14ac:dyDescent="0.3">
      <c r="A17" s="115" t="s">
        <v>68</v>
      </c>
      <c r="B17" s="115"/>
      <c r="C17" s="115"/>
      <c r="D17" s="29"/>
      <c r="E17" s="29"/>
      <c r="F17" s="11"/>
      <c r="G17" s="11">
        <f>SUM(G16:G16)</f>
        <v>0</v>
      </c>
      <c r="H17" s="32">
        <v>6</v>
      </c>
      <c r="I17" s="43"/>
      <c r="J17" s="54"/>
    </row>
    <row r="18" spans="1:10" ht="28.9" customHeight="1" x14ac:dyDescent="0.25">
      <c r="A18" s="93">
        <v>8</v>
      </c>
      <c r="B18" s="90" t="s">
        <v>69</v>
      </c>
      <c r="C18" s="21" t="s">
        <v>70</v>
      </c>
      <c r="D18" s="28"/>
      <c r="E18" s="28"/>
      <c r="F18" s="24">
        <v>1</v>
      </c>
      <c r="G18" s="24">
        <f t="shared" ref="G18" si="2">D18*E18*F18</f>
        <v>0</v>
      </c>
      <c r="H18" s="42">
        <v>3</v>
      </c>
      <c r="I18" s="47">
        <f>G18/H18</f>
        <v>0</v>
      </c>
      <c r="J18" s="52"/>
    </row>
    <row r="19" spans="1:10" s="5" customFormat="1" ht="15" customHeight="1" thickBot="1" x14ac:dyDescent="0.3">
      <c r="A19" s="116" t="s">
        <v>71</v>
      </c>
      <c r="B19" s="116"/>
      <c r="C19" s="116"/>
      <c r="D19" s="25"/>
      <c r="E19" s="25"/>
      <c r="F19" s="25"/>
      <c r="G19" s="25">
        <f>SUM(G18:G18)</f>
        <v>0</v>
      </c>
      <c r="H19" s="35">
        <f>SUM(H18:H18)</f>
        <v>3</v>
      </c>
      <c r="I19" s="46">
        <f>(G19/H19)</f>
        <v>0</v>
      </c>
      <c r="J19" s="57"/>
    </row>
    <row r="20" spans="1:10" ht="30" x14ac:dyDescent="0.25">
      <c r="A20" s="93">
        <v>9</v>
      </c>
      <c r="B20" s="90" t="s">
        <v>72</v>
      </c>
      <c r="C20" s="21" t="s">
        <v>73</v>
      </c>
      <c r="D20" s="27"/>
      <c r="E20" s="27"/>
      <c r="F20" s="24">
        <v>1</v>
      </c>
      <c r="G20" s="24">
        <f>D20*E20*F20</f>
        <v>0</v>
      </c>
      <c r="H20" s="42">
        <v>3</v>
      </c>
      <c r="I20" s="47">
        <f>G20/H20</f>
        <v>0</v>
      </c>
      <c r="J20" s="52"/>
    </row>
    <row r="21" spans="1:10" s="4" customFormat="1" ht="15" customHeight="1" thickBot="1" x14ac:dyDescent="0.3">
      <c r="A21" s="109" t="s">
        <v>74</v>
      </c>
      <c r="B21" s="109"/>
      <c r="C21" s="109"/>
      <c r="D21" s="31"/>
      <c r="E21" s="31"/>
      <c r="F21" s="14"/>
      <c r="G21" s="14">
        <f>SUM(G20:G20)</f>
        <v>0</v>
      </c>
      <c r="H21" s="34">
        <f>SUM(H20:H20)</f>
        <v>3</v>
      </c>
      <c r="I21" s="45">
        <f>(G21/H21)</f>
        <v>0</v>
      </c>
      <c r="J21" s="56"/>
    </row>
    <row r="22" spans="1:10" s="17" customFormat="1" ht="21.75" thickBot="1" x14ac:dyDescent="0.4">
      <c r="A22" s="62"/>
      <c r="B22" s="91"/>
      <c r="C22" s="18"/>
      <c r="D22" s="107" t="s">
        <v>75</v>
      </c>
      <c r="E22" s="108"/>
      <c r="F22" s="108"/>
      <c r="G22" s="49">
        <f>G13+G15+G17+G19+G21+G11+G9+G7+G5</f>
        <v>0</v>
      </c>
      <c r="H22" s="50">
        <f>H13+H15+H17+H19+H21+H11+H9+H7+H5</f>
        <v>81</v>
      </c>
      <c r="I22" s="48">
        <f>(G22/H22)</f>
        <v>0</v>
      </c>
      <c r="J22" s="58"/>
    </row>
    <row r="23" spans="1:10" s="6" customFormat="1" ht="16.5" thickTop="1" x14ac:dyDescent="0.25">
      <c r="A23" s="62"/>
      <c r="B23" s="91"/>
      <c r="C23" s="19"/>
      <c r="D23" s="7"/>
      <c r="E23" s="8"/>
      <c r="F23" s="12"/>
      <c r="G23" s="8"/>
      <c r="H23" s="8"/>
      <c r="I23" s="8"/>
      <c r="J23" s="39"/>
    </row>
  </sheetData>
  <mergeCells count="13">
    <mergeCell ref="D1:J1"/>
    <mergeCell ref="D22:F22"/>
    <mergeCell ref="A13:C13"/>
    <mergeCell ref="A15:C15"/>
    <mergeCell ref="A1:C2"/>
    <mergeCell ref="A21:C21"/>
    <mergeCell ref="A17:C17"/>
    <mergeCell ref="A19:C19"/>
    <mergeCell ref="A11:C11"/>
    <mergeCell ref="A3:B3"/>
    <mergeCell ref="A5:C5"/>
    <mergeCell ref="A7:C7"/>
    <mergeCell ref="A9:C9"/>
  </mergeCells>
  <pageMargins left="0.7" right="0.7" top="0.75" bottom="0.75" header="0.3" footer="0.3"/>
  <pageSetup scale="5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FA20-BA98-4C5B-9539-E87ED3748F4C}">
  <sheetPr>
    <tabColor theme="4" tint="0.79998168889431442"/>
    <pageSetUpPr fitToPage="1"/>
  </sheetPr>
  <dimension ref="A1:J23"/>
  <sheetViews>
    <sheetView zoomScaleNormal="100" workbookViewId="0">
      <pane ySplit="2" topLeftCell="A3" activePane="bottomLeft" state="frozen"/>
      <selection pane="bottomLeft" activeCell="G8" sqref="G8"/>
    </sheetView>
  </sheetViews>
  <sheetFormatPr defaultRowHeight="15.75" x14ac:dyDescent="0.25"/>
  <cols>
    <col min="1" max="1" width="3.7109375" style="63" bestFit="1" customWidth="1"/>
    <col min="2" max="2" width="24" style="92" bestFit="1" customWidth="1"/>
    <col min="3" max="3" width="52.28515625" style="9" bestFit="1" customWidth="1"/>
    <col min="4" max="4" width="13.42578125" style="1" customWidth="1"/>
    <col min="5" max="5" width="20.28515625" style="2" bestFit="1" customWidth="1"/>
    <col min="6" max="6" width="14" style="2" bestFit="1" customWidth="1"/>
    <col min="7" max="7" width="11.7109375" style="2" bestFit="1" customWidth="1"/>
    <col min="8" max="8" width="12.140625" style="2" bestFit="1" customWidth="1"/>
    <col min="9" max="9" width="15.140625" style="2" customWidth="1"/>
    <col min="10" max="10" width="75.7109375" style="38" bestFit="1" customWidth="1"/>
  </cols>
  <sheetData>
    <row r="1" spans="1:10" s="3" customFormat="1" ht="18.600000000000001" customHeight="1" thickBot="1" x14ac:dyDescent="0.3">
      <c r="A1" s="94"/>
      <c r="B1" s="94"/>
      <c r="C1" s="88"/>
      <c r="D1" s="104" t="s">
        <v>9</v>
      </c>
      <c r="E1" s="105"/>
      <c r="F1" s="105"/>
      <c r="G1" s="105"/>
      <c r="H1" s="105"/>
      <c r="I1" s="105"/>
      <c r="J1" s="106"/>
    </row>
    <row r="2" spans="1:10" s="3" customFormat="1" ht="90.75" thickBot="1" x14ac:dyDescent="0.3">
      <c r="A2" s="95"/>
      <c r="B2" s="95"/>
      <c r="C2" s="89"/>
      <c r="D2" s="15" t="s">
        <v>38</v>
      </c>
      <c r="E2" s="15" t="s">
        <v>39</v>
      </c>
      <c r="F2" s="16" t="s">
        <v>40</v>
      </c>
      <c r="G2" s="16" t="s">
        <v>41</v>
      </c>
      <c r="H2" s="40" t="s">
        <v>42</v>
      </c>
      <c r="I2" s="40" t="s">
        <v>43</v>
      </c>
      <c r="J2" s="59" t="s">
        <v>44</v>
      </c>
    </row>
    <row r="3" spans="1:10" s="4" customFormat="1" ht="31.5" thickBot="1" x14ac:dyDescent="0.35">
      <c r="A3" s="117" t="s">
        <v>45</v>
      </c>
      <c r="B3" s="118"/>
      <c r="C3" s="23" t="s">
        <v>46</v>
      </c>
      <c r="D3" s="22"/>
      <c r="E3" s="37" t="s">
        <v>47</v>
      </c>
      <c r="F3" s="26"/>
      <c r="G3" s="26"/>
      <c r="H3" s="26"/>
      <c r="I3" s="26"/>
      <c r="J3" s="51"/>
    </row>
    <row r="4" spans="1:10" ht="30" x14ac:dyDescent="0.25">
      <c r="A4" s="93">
        <v>1</v>
      </c>
      <c r="B4" s="90" t="s">
        <v>76</v>
      </c>
      <c r="C4" s="21" t="s">
        <v>49</v>
      </c>
      <c r="D4" s="27"/>
      <c r="E4" s="27"/>
      <c r="F4" s="24">
        <v>6</v>
      </c>
      <c r="G4" s="36">
        <f>D4*E4*F4</f>
        <v>0</v>
      </c>
      <c r="H4" s="41">
        <v>18</v>
      </c>
      <c r="I4" s="47">
        <f>G4/H4</f>
        <v>0</v>
      </c>
      <c r="J4" s="52"/>
    </row>
    <row r="5" spans="1:10" thickBot="1" x14ac:dyDescent="0.3">
      <c r="A5" s="115" t="s">
        <v>50</v>
      </c>
      <c r="B5" s="115"/>
      <c r="C5" s="115"/>
      <c r="D5" s="29"/>
      <c r="E5" s="29"/>
      <c r="F5" s="11"/>
      <c r="G5" s="11">
        <f>SUM(G4:G4)</f>
        <v>0</v>
      </c>
      <c r="H5" s="32">
        <f>SUM(H4:H4)</f>
        <v>18</v>
      </c>
      <c r="I5" s="43">
        <f>(G5/H5)</f>
        <v>0</v>
      </c>
      <c r="J5" s="54"/>
    </row>
    <row r="6" spans="1:10" ht="30" x14ac:dyDescent="0.25">
      <c r="A6" s="93">
        <v>2</v>
      </c>
      <c r="B6" s="90" t="s">
        <v>51</v>
      </c>
      <c r="C6" s="21" t="s">
        <v>52</v>
      </c>
      <c r="D6" s="27"/>
      <c r="E6" s="27"/>
      <c r="F6" s="24">
        <v>5</v>
      </c>
      <c r="G6" s="36">
        <f>D6*E6*F6</f>
        <v>0</v>
      </c>
      <c r="H6" s="41">
        <v>15</v>
      </c>
      <c r="I6" s="47">
        <f>G6/H6</f>
        <v>0</v>
      </c>
      <c r="J6" s="52"/>
    </row>
    <row r="7" spans="1:10" s="4" customFormat="1" thickBot="1" x14ac:dyDescent="0.3">
      <c r="A7" s="110" t="s">
        <v>53</v>
      </c>
      <c r="B7" s="110"/>
      <c r="C7" s="110"/>
      <c r="D7" s="30"/>
      <c r="E7" s="30"/>
      <c r="F7" s="13"/>
      <c r="G7" s="13">
        <f>SUM(G6:G6)</f>
        <v>0</v>
      </c>
      <c r="H7" s="33">
        <f>SUM(H6:H6)</f>
        <v>15</v>
      </c>
      <c r="I7" s="44">
        <f>(G7/H7)</f>
        <v>0</v>
      </c>
      <c r="J7" s="55"/>
    </row>
    <row r="8" spans="1:10" ht="31.5" x14ac:dyDescent="0.25">
      <c r="A8" s="93">
        <v>3</v>
      </c>
      <c r="B8" s="90" t="s">
        <v>54</v>
      </c>
      <c r="C8" s="21" t="s">
        <v>55</v>
      </c>
      <c r="D8" s="27"/>
      <c r="E8" s="27"/>
      <c r="F8" s="24">
        <v>4</v>
      </c>
      <c r="G8" s="24">
        <f>D8*E8*F8</f>
        <v>0</v>
      </c>
      <c r="H8" s="42">
        <v>12</v>
      </c>
      <c r="I8" s="47">
        <f>G8/H8</f>
        <v>0</v>
      </c>
      <c r="J8" s="52"/>
    </row>
    <row r="9" spans="1:10" s="4" customFormat="1" thickBot="1" x14ac:dyDescent="0.3">
      <c r="A9" s="109" t="s">
        <v>56</v>
      </c>
      <c r="B9" s="109"/>
      <c r="C9" s="109"/>
      <c r="D9" s="31"/>
      <c r="E9" s="31"/>
      <c r="F9" s="14"/>
      <c r="G9" s="14">
        <f>SUM(G8:G8)</f>
        <v>0</v>
      </c>
      <c r="H9" s="34">
        <f>SUM(H8:H8)</f>
        <v>12</v>
      </c>
      <c r="I9" s="45">
        <f>(G9/H9)</f>
        <v>0</v>
      </c>
      <c r="J9" s="56"/>
    </row>
    <row r="10" spans="1:10" ht="30" x14ac:dyDescent="0.25">
      <c r="A10" s="93">
        <v>4</v>
      </c>
      <c r="B10" s="90" t="s">
        <v>57</v>
      </c>
      <c r="C10" s="21" t="s">
        <v>58</v>
      </c>
      <c r="D10" s="28"/>
      <c r="E10" s="28"/>
      <c r="F10" s="24">
        <v>3</v>
      </c>
      <c r="G10" s="24">
        <f t="shared" ref="G10" si="0">D10*E10*F10</f>
        <v>0</v>
      </c>
      <c r="H10" s="42">
        <v>9</v>
      </c>
      <c r="I10" s="47">
        <f>G10/H10</f>
        <v>0</v>
      </c>
      <c r="J10" s="52"/>
    </row>
    <row r="11" spans="1:10" s="5" customFormat="1" thickBot="1" x14ac:dyDescent="0.3">
      <c r="A11" s="116" t="s">
        <v>59</v>
      </c>
      <c r="B11" s="116"/>
      <c r="C11" s="116"/>
      <c r="D11" s="25"/>
      <c r="E11" s="25"/>
      <c r="F11" s="25"/>
      <c r="G11" s="25">
        <f>SUM(G10:G10)</f>
        <v>0</v>
      </c>
      <c r="H11" s="35">
        <f>SUM(H10:H10)</f>
        <v>9</v>
      </c>
      <c r="I11" s="46">
        <f>(G11/H11)</f>
        <v>0</v>
      </c>
      <c r="J11" s="57"/>
    </row>
    <row r="12" spans="1:10" ht="45" x14ac:dyDescent="0.25">
      <c r="A12" s="93">
        <v>5</v>
      </c>
      <c r="B12" s="90" t="s">
        <v>60</v>
      </c>
      <c r="C12" s="21" t="s">
        <v>61</v>
      </c>
      <c r="D12" s="27"/>
      <c r="E12" s="27"/>
      <c r="F12" s="24">
        <v>3</v>
      </c>
      <c r="G12" s="24">
        <f>D12*E12*F12</f>
        <v>0</v>
      </c>
      <c r="H12" s="42">
        <v>9</v>
      </c>
      <c r="I12" s="47">
        <f>G12/H12</f>
        <v>0</v>
      </c>
      <c r="J12" s="52"/>
    </row>
    <row r="13" spans="1:10" s="4" customFormat="1" thickBot="1" x14ac:dyDescent="0.3">
      <c r="A13" s="109" t="s">
        <v>62</v>
      </c>
      <c r="B13" s="109"/>
      <c r="C13" s="109"/>
      <c r="D13" s="31"/>
      <c r="E13" s="31"/>
      <c r="F13" s="14"/>
      <c r="G13" s="14">
        <f>SUM(G12:G12)</f>
        <v>0</v>
      </c>
      <c r="H13" s="34">
        <f>SUM(H12:H12)</f>
        <v>9</v>
      </c>
      <c r="I13" s="45">
        <f>(G13/H13)</f>
        <v>0</v>
      </c>
      <c r="J13" s="56"/>
    </row>
    <row r="14" spans="1:10" ht="30" x14ac:dyDescent="0.25">
      <c r="A14" s="93">
        <v>6</v>
      </c>
      <c r="B14" s="90" t="s">
        <v>63</v>
      </c>
      <c r="C14" s="21" t="s">
        <v>64</v>
      </c>
      <c r="D14" s="27"/>
      <c r="E14" s="27"/>
      <c r="F14" s="24">
        <v>2</v>
      </c>
      <c r="G14" s="36">
        <f t="shared" ref="G14" si="1">D14*E14*F14</f>
        <v>0</v>
      </c>
      <c r="H14" s="41">
        <v>6</v>
      </c>
      <c r="I14" s="47">
        <f>G14/H14</f>
        <v>0</v>
      </c>
      <c r="J14" s="52"/>
    </row>
    <row r="15" spans="1:10" s="4" customFormat="1" thickBot="1" x14ac:dyDescent="0.3">
      <c r="A15" s="110" t="s">
        <v>65</v>
      </c>
      <c r="B15" s="110"/>
      <c r="C15" s="110"/>
      <c r="D15" s="30"/>
      <c r="E15" s="30"/>
      <c r="F15" s="13"/>
      <c r="G15" s="13">
        <f>SUM(G14:G14)</f>
        <v>0</v>
      </c>
      <c r="H15" s="33">
        <f>SUM(H14:H14)</f>
        <v>6</v>
      </c>
      <c r="I15" s="44">
        <f>(G15/H15)</f>
        <v>0</v>
      </c>
      <c r="J15" s="55"/>
    </row>
    <row r="16" spans="1:10" ht="30" x14ac:dyDescent="0.25">
      <c r="A16" s="93">
        <v>7</v>
      </c>
      <c r="B16" s="90" t="s">
        <v>66</v>
      </c>
      <c r="C16" s="21" t="s">
        <v>67</v>
      </c>
      <c r="D16" s="27"/>
      <c r="E16" s="27"/>
      <c r="F16" s="24">
        <v>2</v>
      </c>
      <c r="G16" s="36">
        <f>D16*E16*F16</f>
        <v>0</v>
      </c>
      <c r="H16" s="41">
        <v>6</v>
      </c>
      <c r="I16" s="47">
        <f>G16/H16</f>
        <v>0</v>
      </c>
      <c r="J16" s="52"/>
    </row>
    <row r="17" spans="1:10" thickBot="1" x14ac:dyDescent="0.3">
      <c r="A17" s="115" t="s">
        <v>68</v>
      </c>
      <c r="B17" s="115"/>
      <c r="C17" s="115"/>
      <c r="D17" s="29"/>
      <c r="E17" s="29"/>
      <c r="F17" s="11"/>
      <c r="G17" s="11">
        <f>SUM(G16:G16)</f>
        <v>0</v>
      </c>
      <c r="H17" s="32">
        <v>6</v>
      </c>
      <c r="I17" s="43"/>
      <c r="J17" s="54"/>
    </row>
    <row r="18" spans="1:10" ht="28.9" customHeight="1" x14ac:dyDescent="0.25">
      <c r="A18" s="93">
        <v>8</v>
      </c>
      <c r="B18" s="90" t="s">
        <v>69</v>
      </c>
      <c r="C18" s="21" t="s">
        <v>70</v>
      </c>
      <c r="D18" s="28"/>
      <c r="E18" s="28"/>
      <c r="F18" s="24">
        <v>1</v>
      </c>
      <c r="G18" s="24">
        <f t="shared" ref="G18" si="2">D18*E18*F18</f>
        <v>0</v>
      </c>
      <c r="H18" s="42">
        <v>3</v>
      </c>
      <c r="I18" s="47">
        <f>G18/H18</f>
        <v>0</v>
      </c>
      <c r="J18" s="52"/>
    </row>
    <row r="19" spans="1:10" s="5" customFormat="1" thickBot="1" x14ac:dyDescent="0.3">
      <c r="A19" s="116" t="s">
        <v>71</v>
      </c>
      <c r="B19" s="116"/>
      <c r="C19" s="116"/>
      <c r="D19" s="25"/>
      <c r="E19" s="25"/>
      <c r="F19" s="25"/>
      <c r="G19" s="25">
        <f>SUM(G18:G18)</f>
        <v>0</v>
      </c>
      <c r="H19" s="35">
        <f>SUM(H18:H18)</f>
        <v>3</v>
      </c>
      <c r="I19" s="46">
        <f>(G19/H19)</f>
        <v>0</v>
      </c>
      <c r="J19" s="57"/>
    </row>
    <row r="20" spans="1:10" ht="30" x14ac:dyDescent="0.25">
      <c r="A20" s="93">
        <v>9</v>
      </c>
      <c r="B20" s="90" t="s">
        <v>72</v>
      </c>
      <c r="C20" s="21" t="s">
        <v>73</v>
      </c>
      <c r="D20" s="27"/>
      <c r="E20" s="27"/>
      <c r="F20" s="24">
        <v>1</v>
      </c>
      <c r="G20" s="24">
        <f>D20*E20*F20</f>
        <v>0</v>
      </c>
      <c r="H20" s="42">
        <v>3</v>
      </c>
      <c r="I20" s="47">
        <f>G20/H20</f>
        <v>0</v>
      </c>
      <c r="J20" s="52"/>
    </row>
    <row r="21" spans="1:10" s="4" customFormat="1" thickBot="1" x14ac:dyDescent="0.3">
      <c r="A21" s="109" t="s">
        <v>74</v>
      </c>
      <c r="B21" s="109"/>
      <c r="C21" s="109"/>
      <c r="D21" s="31"/>
      <c r="E21" s="31"/>
      <c r="F21" s="14"/>
      <c r="G21" s="14">
        <f>SUM(G20:G20)</f>
        <v>0</v>
      </c>
      <c r="H21" s="34">
        <f>SUM(H20:H20)</f>
        <v>3</v>
      </c>
      <c r="I21" s="45">
        <f>(G21/H21)</f>
        <v>0</v>
      </c>
      <c r="J21" s="56"/>
    </row>
    <row r="22" spans="1:10" s="17" customFormat="1" ht="21.75" thickBot="1" x14ac:dyDescent="0.4">
      <c r="A22" s="62"/>
      <c r="B22" s="91"/>
      <c r="C22" s="18"/>
      <c r="D22" s="107" t="s">
        <v>77</v>
      </c>
      <c r="E22" s="108"/>
      <c r="F22" s="108"/>
      <c r="G22" s="49">
        <f>G13+G15+G17+G19+G21+G11+G9+G7+G5</f>
        <v>0</v>
      </c>
      <c r="H22" s="50">
        <f>H13+H15+H17+H19+H21+H11+H9+H7+H5</f>
        <v>81</v>
      </c>
      <c r="I22" s="48">
        <f>(G22/H22)</f>
        <v>0</v>
      </c>
      <c r="J22" s="58"/>
    </row>
    <row r="23" spans="1:10" s="6" customFormat="1" ht="16.5" thickTop="1" x14ac:dyDescent="0.25">
      <c r="A23" s="62"/>
      <c r="B23" s="91"/>
      <c r="C23" s="19"/>
      <c r="D23" s="7"/>
      <c r="E23" s="8"/>
      <c r="F23" s="12"/>
      <c r="G23" s="8"/>
      <c r="H23" s="8"/>
      <c r="I23" s="8"/>
      <c r="J23" s="39"/>
    </row>
  </sheetData>
  <mergeCells count="12">
    <mergeCell ref="A7:C7"/>
    <mergeCell ref="D1:J1"/>
    <mergeCell ref="A3:B3"/>
    <mergeCell ref="A5:C5"/>
    <mergeCell ref="A9:C9"/>
    <mergeCell ref="A11:C11"/>
    <mergeCell ref="A13:C13"/>
    <mergeCell ref="A21:C21"/>
    <mergeCell ref="D22:F22"/>
    <mergeCell ref="A15:C15"/>
    <mergeCell ref="A17:C17"/>
    <mergeCell ref="A19:C19"/>
  </mergeCells>
  <pageMargins left="0.7" right="0.7" top="0.75" bottom="0.75" header="0.3" footer="0.3"/>
  <pageSetup scale="5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820F-72E0-444D-B05A-1916FAC16AE8}">
  <sheetPr>
    <tabColor theme="4" tint="0.79998168889431442"/>
    <pageSetUpPr fitToPage="1"/>
  </sheetPr>
  <dimension ref="A1:J23"/>
  <sheetViews>
    <sheetView zoomScaleNormal="100" workbookViewId="0">
      <pane ySplit="2" topLeftCell="A3" activePane="bottomLeft" state="frozen"/>
      <selection pane="bottomLeft" activeCell="E10" sqref="E10"/>
    </sheetView>
  </sheetViews>
  <sheetFormatPr defaultRowHeight="15.75" x14ac:dyDescent="0.25"/>
  <cols>
    <col min="1" max="1" width="3.7109375" style="63" bestFit="1" customWidth="1"/>
    <col min="2" max="2" width="24" style="92" bestFit="1" customWidth="1"/>
    <col min="3" max="3" width="52.28515625" style="9" bestFit="1" customWidth="1"/>
    <col min="4" max="4" width="13.42578125" style="1" customWidth="1"/>
    <col min="5" max="5" width="20.28515625" style="2" bestFit="1" customWidth="1"/>
    <col min="6" max="6" width="14" style="2" bestFit="1" customWidth="1"/>
    <col min="7" max="7" width="11.7109375" style="2" bestFit="1" customWidth="1"/>
    <col min="8" max="8" width="12.140625" style="2" bestFit="1" customWidth="1"/>
    <col min="9" max="9" width="15.28515625" style="2" customWidth="1"/>
    <col min="10" max="10" width="75.7109375" style="38" bestFit="1" customWidth="1"/>
  </cols>
  <sheetData>
    <row r="1" spans="1:10" s="3" customFormat="1" ht="18.600000000000001" customHeight="1" thickBot="1" x14ac:dyDescent="0.3">
      <c r="A1" s="94"/>
      <c r="B1" s="94"/>
      <c r="C1" s="88"/>
      <c r="D1" s="104" t="s">
        <v>11</v>
      </c>
      <c r="E1" s="105"/>
      <c r="F1" s="105"/>
      <c r="G1" s="105"/>
      <c r="H1" s="105"/>
      <c r="I1" s="105"/>
      <c r="J1" s="106"/>
    </row>
    <row r="2" spans="1:10" s="3" customFormat="1" ht="90.75" thickBot="1" x14ac:dyDescent="0.3">
      <c r="A2" s="95"/>
      <c r="B2" s="95"/>
      <c r="C2" s="89"/>
      <c r="D2" s="15" t="s">
        <v>38</v>
      </c>
      <c r="E2" s="15" t="s">
        <v>39</v>
      </c>
      <c r="F2" s="16" t="s">
        <v>40</v>
      </c>
      <c r="G2" s="16" t="s">
        <v>41</v>
      </c>
      <c r="H2" s="40" t="s">
        <v>42</v>
      </c>
      <c r="I2" s="40" t="s">
        <v>43</v>
      </c>
      <c r="J2" s="59" t="s">
        <v>44</v>
      </c>
    </row>
    <row r="3" spans="1:10" s="4" customFormat="1" ht="31.5" thickBot="1" x14ac:dyDescent="0.35">
      <c r="A3" s="119" t="s">
        <v>45</v>
      </c>
      <c r="B3" s="120"/>
      <c r="C3" s="23" t="s">
        <v>46</v>
      </c>
      <c r="D3" s="22"/>
      <c r="E3" s="37" t="s">
        <v>47</v>
      </c>
      <c r="F3" s="26"/>
      <c r="G3" s="26"/>
      <c r="H3" s="26"/>
      <c r="I3" s="26"/>
      <c r="J3" s="51"/>
    </row>
    <row r="4" spans="1:10" ht="30" x14ac:dyDescent="0.25">
      <c r="A4" s="93">
        <v>1</v>
      </c>
      <c r="B4" s="90" t="s">
        <v>48</v>
      </c>
      <c r="C4" s="21" t="s">
        <v>49</v>
      </c>
      <c r="D4" s="27"/>
      <c r="E4" s="27"/>
      <c r="F4" s="24">
        <v>6</v>
      </c>
      <c r="G4" s="36">
        <f>D4*E4*F4</f>
        <v>0</v>
      </c>
      <c r="H4" s="41">
        <v>18</v>
      </c>
      <c r="I4" s="47">
        <f>G4/H4</f>
        <v>0</v>
      </c>
      <c r="J4" s="52"/>
    </row>
    <row r="5" spans="1:10" thickBot="1" x14ac:dyDescent="0.3">
      <c r="A5" s="115" t="s">
        <v>50</v>
      </c>
      <c r="B5" s="115"/>
      <c r="C5" s="115"/>
      <c r="D5" s="29"/>
      <c r="E5" s="29"/>
      <c r="F5" s="11"/>
      <c r="G5" s="11">
        <f>SUM(G4:G4)</f>
        <v>0</v>
      </c>
      <c r="H5" s="32">
        <f>SUM(H4:H4)</f>
        <v>18</v>
      </c>
      <c r="I5" s="43">
        <f>(G5/H5)</f>
        <v>0</v>
      </c>
      <c r="J5" s="54"/>
    </row>
    <row r="6" spans="1:10" ht="30" x14ac:dyDescent="0.25">
      <c r="A6" s="93">
        <v>2</v>
      </c>
      <c r="B6" s="90" t="s">
        <v>51</v>
      </c>
      <c r="C6" s="21" t="s">
        <v>52</v>
      </c>
      <c r="D6" s="27"/>
      <c r="E6" s="27"/>
      <c r="F6" s="24">
        <v>5</v>
      </c>
      <c r="G6" s="36">
        <f>D6*E6*F6</f>
        <v>0</v>
      </c>
      <c r="H6" s="41">
        <v>15</v>
      </c>
      <c r="I6" s="47">
        <f>G6/H6</f>
        <v>0</v>
      </c>
      <c r="J6" s="52"/>
    </row>
    <row r="7" spans="1:10" s="4" customFormat="1" thickBot="1" x14ac:dyDescent="0.3">
      <c r="A7" s="110" t="s">
        <v>53</v>
      </c>
      <c r="B7" s="110"/>
      <c r="C7" s="110"/>
      <c r="D7" s="30"/>
      <c r="E7" s="30"/>
      <c r="F7" s="13"/>
      <c r="G7" s="13">
        <f>SUM(G6:G6)</f>
        <v>0</v>
      </c>
      <c r="H7" s="33">
        <f>SUM(H6:H6)</f>
        <v>15</v>
      </c>
      <c r="I7" s="44">
        <f>(G7/H7)</f>
        <v>0</v>
      </c>
      <c r="J7" s="55"/>
    </row>
    <row r="8" spans="1:10" ht="31.5" x14ac:dyDescent="0.25">
      <c r="A8" s="93">
        <v>3</v>
      </c>
      <c r="B8" s="90" t="s">
        <v>54</v>
      </c>
      <c r="C8" s="21" t="s">
        <v>78</v>
      </c>
      <c r="D8" s="27"/>
      <c r="E8" s="27"/>
      <c r="F8" s="24">
        <v>4</v>
      </c>
      <c r="G8" s="24">
        <f>D8*E8*F8</f>
        <v>0</v>
      </c>
      <c r="H8" s="42">
        <v>12</v>
      </c>
      <c r="I8" s="47">
        <f>G8/H8</f>
        <v>0</v>
      </c>
      <c r="J8" s="52"/>
    </row>
    <row r="9" spans="1:10" s="4" customFormat="1" thickBot="1" x14ac:dyDescent="0.3">
      <c r="A9" s="109" t="s">
        <v>56</v>
      </c>
      <c r="B9" s="109"/>
      <c r="C9" s="109"/>
      <c r="D9" s="31"/>
      <c r="E9" s="31"/>
      <c r="F9" s="14"/>
      <c r="G9" s="14">
        <f>SUM(G8:G8)</f>
        <v>0</v>
      </c>
      <c r="H9" s="34">
        <f>SUM(H8:H8)</f>
        <v>12</v>
      </c>
      <c r="I9" s="45">
        <f>(G9/H9)</f>
        <v>0</v>
      </c>
      <c r="J9" s="56"/>
    </row>
    <row r="10" spans="1:10" ht="30" x14ac:dyDescent="0.25">
      <c r="A10" s="93">
        <v>4</v>
      </c>
      <c r="B10" s="90" t="s">
        <v>57</v>
      </c>
      <c r="C10" s="21" t="s">
        <v>58</v>
      </c>
      <c r="D10" s="28"/>
      <c r="E10" s="28"/>
      <c r="F10" s="24">
        <v>3</v>
      </c>
      <c r="G10" s="24">
        <f t="shared" ref="G10" si="0">D10*E10*F10</f>
        <v>0</v>
      </c>
      <c r="H10" s="42">
        <v>9</v>
      </c>
      <c r="I10" s="47">
        <f>G10/H10</f>
        <v>0</v>
      </c>
      <c r="J10" s="52"/>
    </row>
    <row r="11" spans="1:10" s="5" customFormat="1" thickBot="1" x14ac:dyDescent="0.3">
      <c r="A11" s="116" t="s">
        <v>59</v>
      </c>
      <c r="B11" s="116"/>
      <c r="C11" s="116"/>
      <c r="D11" s="25"/>
      <c r="E11" s="25"/>
      <c r="F11" s="25"/>
      <c r="G11" s="25">
        <f>SUM(G10:G10)</f>
        <v>0</v>
      </c>
      <c r="H11" s="35">
        <f>SUM(H10:H10)</f>
        <v>9</v>
      </c>
      <c r="I11" s="46">
        <f>(G11/H11)</f>
        <v>0</v>
      </c>
      <c r="J11" s="57"/>
    </row>
    <row r="12" spans="1:10" ht="45" x14ac:dyDescent="0.25">
      <c r="A12" s="93">
        <v>5</v>
      </c>
      <c r="B12" s="90" t="s">
        <v>79</v>
      </c>
      <c r="C12" s="21" t="s">
        <v>61</v>
      </c>
      <c r="D12" s="27"/>
      <c r="E12" s="27"/>
      <c r="F12" s="24">
        <v>3</v>
      </c>
      <c r="G12" s="24">
        <f>D12*E12*F12</f>
        <v>0</v>
      </c>
      <c r="H12" s="42">
        <v>9</v>
      </c>
      <c r="I12" s="47">
        <f>G12/H12</f>
        <v>0</v>
      </c>
      <c r="J12" s="52"/>
    </row>
    <row r="13" spans="1:10" s="4" customFormat="1" thickBot="1" x14ac:dyDescent="0.3">
      <c r="A13" s="109" t="s">
        <v>62</v>
      </c>
      <c r="B13" s="109"/>
      <c r="C13" s="109"/>
      <c r="D13" s="31"/>
      <c r="E13" s="31"/>
      <c r="F13" s="14"/>
      <c r="G13" s="14">
        <f>SUM(G12:G12)</f>
        <v>0</v>
      </c>
      <c r="H13" s="34">
        <f>SUM(H12:H12)</f>
        <v>9</v>
      </c>
      <c r="I13" s="45">
        <f>(G13/H13)</f>
        <v>0</v>
      </c>
      <c r="J13" s="56"/>
    </row>
    <row r="14" spans="1:10" ht="30" x14ac:dyDescent="0.25">
      <c r="A14" s="93">
        <v>6</v>
      </c>
      <c r="B14" s="90" t="s">
        <v>63</v>
      </c>
      <c r="C14" s="21" t="s">
        <v>64</v>
      </c>
      <c r="D14" s="27"/>
      <c r="E14" s="27"/>
      <c r="F14" s="24">
        <v>2</v>
      </c>
      <c r="G14" s="36">
        <f t="shared" ref="G14" si="1">D14*E14*F14</f>
        <v>0</v>
      </c>
      <c r="H14" s="41">
        <v>6</v>
      </c>
      <c r="I14" s="47">
        <f>G14/H14</f>
        <v>0</v>
      </c>
      <c r="J14" s="52"/>
    </row>
    <row r="15" spans="1:10" s="4" customFormat="1" thickBot="1" x14ac:dyDescent="0.3">
      <c r="A15" s="110" t="s">
        <v>65</v>
      </c>
      <c r="B15" s="110"/>
      <c r="C15" s="110"/>
      <c r="D15" s="30"/>
      <c r="E15" s="30"/>
      <c r="F15" s="13"/>
      <c r="G15" s="13">
        <f>SUM(G14:G14)</f>
        <v>0</v>
      </c>
      <c r="H15" s="33">
        <f>SUM(H14:H14)</f>
        <v>6</v>
      </c>
      <c r="I15" s="44">
        <f>(G15/H15)</f>
        <v>0</v>
      </c>
      <c r="J15" s="55"/>
    </row>
    <row r="16" spans="1:10" ht="30" x14ac:dyDescent="0.25">
      <c r="A16" s="93">
        <v>7</v>
      </c>
      <c r="B16" s="90" t="s">
        <v>66</v>
      </c>
      <c r="C16" s="21" t="s">
        <v>67</v>
      </c>
      <c r="D16" s="27"/>
      <c r="E16" s="27"/>
      <c r="F16" s="24">
        <v>2</v>
      </c>
      <c r="G16" s="36">
        <f>D16*E16*F16</f>
        <v>0</v>
      </c>
      <c r="H16" s="41">
        <v>6</v>
      </c>
      <c r="I16" s="47">
        <f>G16/H16</f>
        <v>0</v>
      </c>
      <c r="J16" s="52"/>
    </row>
    <row r="17" spans="1:10" thickBot="1" x14ac:dyDescent="0.3">
      <c r="A17" s="115" t="s">
        <v>68</v>
      </c>
      <c r="B17" s="115"/>
      <c r="C17" s="115"/>
      <c r="D17" s="29"/>
      <c r="E17" s="29"/>
      <c r="F17" s="11"/>
      <c r="G17" s="11">
        <f>SUM(G16:G16)</f>
        <v>0</v>
      </c>
      <c r="H17" s="32">
        <v>6</v>
      </c>
      <c r="I17" s="43"/>
      <c r="J17" s="54"/>
    </row>
    <row r="18" spans="1:10" ht="28.9" customHeight="1" x14ac:dyDescent="0.25">
      <c r="A18" s="93">
        <v>8</v>
      </c>
      <c r="B18" s="90" t="s">
        <v>69</v>
      </c>
      <c r="C18" s="21" t="s">
        <v>70</v>
      </c>
      <c r="D18" s="28"/>
      <c r="E18" s="28"/>
      <c r="F18" s="24">
        <v>1</v>
      </c>
      <c r="G18" s="24">
        <f t="shared" ref="G18" si="2">D18*E18*F18</f>
        <v>0</v>
      </c>
      <c r="H18" s="42">
        <v>3</v>
      </c>
      <c r="I18" s="47">
        <f>G18/H18</f>
        <v>0</v>
      </c>
      <c r="J18" s="52"/>
    </row>
    <row r="19" spans="1:10" s="5" customFormat="1" thickBot="1" x14ac:dyDescent="0.3">
      <c r="A19" s="116" t="s">
        <v>71</v>
      </c>
      <c r="B19" s="116"/>
      <c r="C19" s="116"/>
      <c r="D19" s="25"/>
      <c r="E19" s="25"/>
      <c r="F19" s="25"/>
      <c r="G19" s="25">
        <f>SUM(G18:G18)</f>
        <v>0</v>
      </c>
      <c r="H19" s="35">
        <f>SUM(H18:H18)</f>
        <v>3</v>
      </c>
      <c r="I19" s="46">
        <f>(G19/H19)</f>
        <v>0</v>
      </c>
      <c r="J19" s="57"/>
    </row>
    <row r="20" spans="1:10" ht="30" x14ac:dyDescent="0.25">
      <c r="A20" s="93">
        <v>9</v>
      </c>
      <c r="B20" s="90" t="s">
        <v>72</v>
      </c>
      <c r="C20" s="21" t="s">
        <v>73</v>
      </c>
      <c r="D20" s="27"/>
      <c r="E20" s="27"/>
      <c r="F20" s="24">
        <v>1</v>
      </c>
      <c r="G20" s="24">
        <f>D20*E20*F20</f>
        <v>0</v>
      </c>
      <c r="H20" s="42">
        <v>3</v>
      </c>
      <c r="I20" s="47">
        <f>G20/H20</f>
        <v>0</v>
      </c>
      <c r="J20" s="52"/>
    </row>
    <row r="21" spans="1:10" s="4" customFormat="1" thickBot="1" x14ac:dyDescent="0.3">
      <c r="A21" s="109" t="s">
        <v>74</v>
      </c>
      <c r="B21" s="109"/>
      <c r="C21" s="109"/>
      <c r="D21" s="31"/>
      <c r="E21" s="31"/>
      <c r="F21" s="14"/>
      <c r="G21" s="14">
        <f>SUM(G20:G20)</f>
        <v>0</v>
      </c>
      <c r="H21" s="34">
        <f>SUM(H20:H20)</f>
        <v>3</v>
      </c>
      <c r="I21" s="45">
        <f>(G21/H21)</f>
        <v>0</v>
      </c>
      <c r="J21" s="56"/>
    </row>
    <row r="22" spans="1:10" s="17" customFormat="1" ht="21.75" thickBot="1" x14ac:dyDescent="0.4">
      <c r="A22" s="62"/>
      <c r="B22" s="91"/>
      <c r="C22" s="18"/>
      <c r="D22" s="107" t="s">
        <v>80</v>
      </c>
      <c r="E22" s="108"/>
      <c r="F22" s="108"/>
      <c r="G22" s="49">
        <f>G13+G15+G17+G19+G21+G11+G9+G7+G5</f>
        <v>0</v>
      </c>
      <c r="H22" s="50">
        <f>H13+H15+H17+H19+H21+H11+H9+H7+H5</f>
        <v>81</v>
      </c>
      <c r="I22" s="48">
        <f>(G22/H22)</f>
        <v>0</v>
      </c>
      <c r="J22" s="58"/>
    </row>
    <row r="23" spans="1:10" s="6" customFormat="1" ht="16.5" thickTop="1" x14ac:dyDescent="0.25">
      <c r="A23" s="62"/>
      <c r="B23" s="91"/>
      <c r="C23" s="19"/>
      <c r="D23" s="7"/>
      <c r="E23" s="8"/>
      <c r="F23" s="12"/>
      <c r="G23" s="8"/>
      <c r="H23" s="8"/>
      <c r="I23" s="8"/>
      <c r="J23" s="39"/>
    </row>
  </sheetData>
  <mergeCells count="12">
    <mergeCell ref="A7:C7"/>
    <mergeCell ref="D1:J1"/>
    <mergeCell ref="A3:B3"/>
    <mergeCell ref="A5:C5"/>
    <mergeCell ref="A9:C9"/>
    <mergeCell ref="A11:C11"/>
    <mergeCell ref="A13:C13"/>
    <mergeCell ref="A21:C21"/>
    <mergeCell ref="D22:F22"/>
    <mergeCell ref="A15:C15"/>
    <mergeCell ref="A17:C17"/>
    <mergeCell ref="A19:C19"/>
  </mergeCells>
  <pageMargins left="0.7" right="0.7" top="0.75" bottom="0.75" header="0.3" footer="0.3"/>
  <pageSetup scale="5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B8BE-1835-4BE8-AACA-1D8BD8424530}">
  <sheetPr>
    <tabColor theme="4" tint="0.79998168889431442"/>
    <pageSetUpPr fitToPage="1"/>
  </sheetPr>
  <dimension ref="A1:J23"/>
  <sheetViews>
    <sheetView zoomScaleNormal="100" workbookViewId="0">
      <pane ySplit="2" topLeftCell="A3" activePane="bottomLeft" state="frozen"/>
      <selection pane="bottomLeft" activeCell="E8" sqref="E8"/>
    </sheetView>
  </sheetViews>
  <sheetFormatPr defaultRowHeight="15.75" x14ac:dyDescent="0.25"/>
  <cols>
    <col min="1" max="1" width="3.7109375" style="63" bestFit="1" customWidth="1"/>
    <col min="2" max="2" width="24" style="92" bestFit="1" customWidth="1"/>
    <col min="3" max="3" width="52.28515625" style="9" bestFit="1" customWidth="1"/>
    <col min="4" max="4" width="13.42578125" style="1" customWidth="1"/>
    <col min="5" max="5" width="20.28515625" style="2" bestFit="1" customWidth="1"/>
    <col min="6" max="6" width="14" style="2" bestFit="1" customWidth="1"/>
    <col min="7" max="7" width="11.7109375" style="2" bestFit="1" customWidth="1"/>
    <col min="8" max="8" width="12.140625" style="2" bestFit="1" customWidth="1"/>
    <col min="9" max="9" width="15.28515625" style="2" customWidth="1"/>
    <col min="10" max="10" width="75.7109375" style="38" bestFit="1" customWidth="1"/>
  </cols>
  <sheetData>
    <row r="1" spans="1:10" s="3" customFormat="1" ht="18.600000000000001" customHeight="1" thickBot="1" x14ac:dyDescent="0.3">
      <c r="A1" s="94"/>
      <c r="B1" s="94"/>
      <c r="C1" s="88"/>
      <c r="D1" s="104" t="s">
        <v>81</v>
      </c>
      <c r="E1" s="105"/>
      <c r="F1" s="105"/>
      <c r="G1" s="105"/>
      <c r="H1" s="105"/>
      <c r="I1" s="105"/>
      <c r="J1" s="106"/>
    </row>
    <row r="2" spans="1:10" s="3" customFormat="1" ht="90.75" thickBot="1" x14ac:dyDescent="0.3">
      <c r="A2" s="95"/>
      <c r="B2" s="95"/>
      <c r="C2" s="89"/>
      <c r="D2" s="15" t="s">
        <v>38</v>
      </c>
      <c r="E2" s="15" t="s">
        <v>39</v>
      </c>
      <c r="F2" s="16" t="s">
        <v>40</v>
      </c>
      <c r="G2" s="16" t="s">
        <v>41</v>
      </c>
      <c r="H2" s="40" t="s">
        <v>42</v>
      </c>
      <c r="I2" s="40" t="s">
        <v>43</v>
      </c>
      <c r="J2" s="59" t="s">
        <v>44</v>
      </c>
    </row>
    <row r="3" spans="1:10" s="4" customFormat="1" ht="31.5" thickBot="1" x14ac:dyDescent="0.35">
      <c r="A3" s="119" t="s">
        <v>45</v>
      </c>
      <c r="B3" s="120"/>
      <c r="C3" s="23" t="s">
        <v>46</v>
      </c>
      <c r="D3" s="22"/>
      <c r="E3" s="37" t="s">
        <v>47</v>
      </c>
      <c r="F3" s="26"/>
      <c r="G3" s="26"/>
      <c r="H3" s="26"/>
      <c r="I3" s="26"/>
      <c r="J3" s="51"/>
    </row>
    <row r="4" spans="1:10" ht="30" x14ac:dyDescent="0.25">
      <c r="A4" s="93">
        <v>1</v>
      </c>
      <c r="B4" s="90" t="s">
        <v>48</v>
      </c>
      <c r="C4" s="21" t="s">
        <v>49</v>
      </c>
      <c r="D4" s="27"/>
      <c r="E4" s="27"/>
      <c r="F4" s="24">
        <v>6</v>
      </c>
      <c r="G4" s="36">
        <f>D4*E4*F4</f>
        <v>0</v>
      </c>
      <c r="H4" s="41">
        <v>18</v>
      </c>
      <c r="I4" s="47">
        <f>G4/H4</f>
        <v>0</v>
      </c>
      <c r="J4" s="52"/>
    </row>
    <row r="5" spans="1:10" thickBot="1" x14ac:dyDescent="0.3">
      <c r="A5" s="115" t="s">
        <v>50</v>
      </c>
      <c r="B5" s="115"/>
      <c r="C5" s="115"/>
      <c r="D5" s="29"/>
      <c r="E5" s="29"/>
      <c r="F5" s="11"/>
      <c r="G5" s="11">
        <f>SUM(G4:G4)</f>
        <v>0</v>
      </c>
      <c r="H5" s="32">
        <f>SUM(H4:H4)</f>
        <v>18</v>
      </c>
      <c r="I5" s="43">
        <f>(G5/H5)</f>
        <v>0</v>
      </c>
      <c r="J5" s="54"/>
    </row>
    <row r="6" spans="1:10" ht="30" x14ac:dyDescent="0.25">
      <c r="A6" s="93">
        <v>2</v>
      </c>
      <c r="B6" s="90" t="s">
        <v>51</v>
      </c>
      <c r="C6" s="21" t="s">
        <v>52</v>
      </c>
      <c r="D6" s="27"/>
      <c r="E6" s="27"/>
      <c r="F6" s="24">
        <v>5</v>
      </c>
      <c r="G6" s="36">
        <f>D6*E6*F6</f>
        <v>0</v>
      </c>
      <c r="H6" s="41">
        <v>15</v>
      </c>
      <c r="I6" s="47">
        <f>G6/H6</f>
        <v>0</v>
      </c>
      <c r="J6" s="52"/>
    </row>
    <row r="7" spans="1:10" s="4" customFormat="1" thickBot="1" x14ac:dyDescent="0.3">
      <c r="A7" s="110" t="s">
        <v>53</v>
      </c>
      <c r="B7" s="110"/>
      <c r="C7" s="110"/>
      <c r="D7" s="30"/>
      <c r="E7" s="30"/>
      <c r="F7" s="13"/>
      <c r="G7" s="13">
        <f>SUM(G6:G6)</f>
        <v>0</v>
      </c>
      <c r="H7" s="33">
        <f>SUM(H6:H6)</f>
        <v>15</v>
      </c>
      <c r="I7" s="44">
        <f>(G7/H7)</f>
        <v>0</v>
      </c>
      <c r="J7" s="55"/>
    </row>
    <row r="8" spans="1:10" ht="33.6" customHeight="1" x14ac:dyDescent="0.25">
      <c r="A8" s="93">
        <v>3</v>
      </c>
      <c r="B8" s="90" t="s">
        <v>54</v>
      </c>
      <c r="C8" s="21" t="s">
        <v>55</v>
      </c>
      <c r="D8" s="27"/>
      <c r="E8" s="27"/>
      <c r="F8" s="24">
        <v>4</v>
      </c>
      <c r="G8" s="24">
        <f>D8*E8*F8</f>
        <v>0</v>
      </c>
      <c r="H8" s="42">
        <v>12</v>
      </c>
      <c r="I8" s="47">
        <f>G8/H8</f>
        <v>0</v>
      </c>
      <c r="J8" s="52"/>
    </row>
    <row r="9" spans="1:10" s="4" customFormat="1" thickBot="1" x14ac:dyDescent="0.3">
      <c r="A9" s="109" t="s">
        <v>56</v>
      </c>
      <c r="B9" s="109"/>
      <c r="C9" s="109"/>
      <c r="D9" s="31"/>
      <c r="E9" s="31"/>
      <c r="F9" s="14"/>
      <c r="G9" s="14">
        <f>SUM(G8:G8)</f>
        <v>0</v>
      </c>
      <c r="H9" s="34">
        <f>SUM(H8:H8)</f>
        <v>12</v>
      </c>
      <c r="I9" s="45">
        <f>(G9/H9)</f>
        <v>0</v>
      </c>
      <c r="J9" s="56"/>
    </row>
    <row r="10" spans="1:10" ht="30" x14ac:dyDescent="0.25">
      <c r="A10" s="93">
        <v>4</v>
      </c>
      <c r="B10" s="90" t="s">
        <v>57</v>
      </c>
      <c r="C10" s="21" t="s">
        <v>58</v>
      </c>
      <c r="D10" s="28"/>
      <c r="E10" s="28"/>
      <c r="F10" s="24">
        <v>3</v>
      </c>
      <c r="G10" s="24">
        <f t="shared" ref="G10" si="0">D10*E10*F10</f>
        <v>0</v>
      </c>
      <c r="H10" s="42">
        <v>9</v>
      </c>
      <c r="I10" s="47">
        <f>G10/H10</f>
        <v>0</v>
      </c>
      <c r="J10" s="52"/>
    </row>
    <row r="11" spans="1:10" s="5" customFormat="1" thickBot="1" x14ac:dyDescent="0.3">
      <c r="A11" s="116" t="s">
        <v>59</v>
      </c>
      <c r="B11" s="116"/>
      <c r="C11" s="116"/>
      <c r="D11" s="25"/>
      <c r="E11" s="25"/>
      <c r="F11" s="25"/>
      <c r="G11" s="25">
        <f>SUM(G10:G10)</f>
        <v>0</v>
      </c>
      <c r="H11" s="35">
        <f>SUM(H10:H10)</f>
        <v>9</v>
      </c>
      <c r="I11" s="46">
        <f>(G11/H11)</f>
        <v>0</v>
      </c>
      <c r="J11" s="57"/>
    </row>
    <row r="12" spans="1:10" ht="45" x14ac:dyDescent="0.25">
      <c r="A12" s="93">
        <v>5</v>
      </c>
      <c r="B12" s="90" t="s">
        <v>60</v>
      </c>
      <c r="C12" s="21" t="s">
        <v>61</v>
      </c>
      <c r="D12" s="27"/>
      <c r="E12" s="27"/>
      <c r="F12" s="24">
        <v>3</v>
      </c>
      <c r="G12" s="24">
        <f>D12*E12*F12</f>
        <v>0</v>
      </c>
      <c r="H12" s="42">
        <v>9</v>
      </c>
      <c r="I12" s="47">
        <f>G12/H12</f>
        <v>0</v>
      </c>
      <c r="J12" s="52"/>
    </row>
    <row r="13" spans="1:10" s="4" customFormat="1" thickBot="1" x14ac:dyDescent="0.3">
      <c r="A13" s="109" t="s">
        <v>62</v>
      </c>
      <c r="B13" s="109"/>
      <c r="C13" s="109"/>
      <c r="D13" s="31"/>
      <c r="E13" s="31"/>
      <c r="F13" s="14"/>
      <c r="G13" s="14">
        <f>SUM(G12:G12)</f>
        <v>0</v>
      </c>
      <c r="H13" s="34">
        <f>SUM(H12:H12)</f>
        <v>9</v>
      </c>
      <c r="I13" s="45">
        <f>(G13/H13)</f>
        <v>0</v>
      </c>
      <c r="J13" s="56"/>
    </row>
    <row r="14" spans="1:10" ht="30" x14ac:dyDescent="0.25">
      <c r="A14" s="93">
        <v>6</v>
      </c>
      <c r="B14" s="90" t="s">
        <v>63</v>
      </c>
      <c r="C14" s="21" t="s">
        <v>64</v>
      </c>
      <c r="D14" s="27"/>
      <c r="E14" s="27"/>
      <c r="F14" s="24">
        <v>2</v>
      </c>
      <c r="G14" s="36">
        <f t="shared" ref="G14" si="1">D14*E14*F14</f>
        <v>0</v>
      </c>
      <c r="H14" s="41">
        <v>6</v>
      </c>
      <c r="I14" s="47">
        <f>G14/H14</f>
        <v>0</v>
      </c>
      <c r="J14" s="52"/>
    </row>
    <row r="15" spans="1:10" s="4" customFormat="1" thickBot="1" x14ac:dyDescent="0.3">
      <c r="A15" s="110" t="s">
        <v>65</v>
      </c>
      <c r="B15" s="110"/>
      <c r="C15" s="110"/>
      <c r="D15" s="30"/>
      <c r="E15" s="30"/>
      <c r="F15" s="13"/>
      <c r="G15" s="13">
        <f>SUM(G14:G14)</f>
        <v>0</v>
      </c>
      <c r="H15" s="33">
        <f>SUM(H14:H14)</f>
        <v>6</v>
      </c>
      <c r="I15" s="44">
        <f>(G15/H15)</f>
        <v>0</v>
      </c>
      <c r="J15" s="55"/>
    </row>
    <row r="16" spans="1:10" ht="30" x14ac:dyDescent="0.25">
      <c r="A16" s="93">
        <v>7</v>
      </c>
      <c r="B16" s="90" t="s">
        <v>66</v>
      </c>
      <c r="C16" s="21" t="s">
        <v>67</v>
      </c>
      <c r="D16" s="27"/>
      <c r="E16" s="27"/>
      <c r="F16" s="24">
        <v>2</v>
      </c>
      <c r="G16" s="36">
        <f>D16*E16*F16</f>
        <v>0</v>
      </c>
      <c r="H16" s="41">
        <v>6</v>
      </c>
      <c r="I16" s="47">
        <f>G16/H16</f>
        <v>0</v>
      </c>
      <c r="J16" s="52"/>
    </row>
    <row r="17" spans="1:10" thickBot="1" x14ac:dyDescent="0.3">
      <c r="A17" s="115" t="s">
        <v>68</v>
      </c>
      <c r="B17" s="115"/>
      <c r="C17" s="115"/>
      <c r="D17" s="29"/>
      <c r="E17" s="29"/>
      <c r="F17" s="11"/>
      <c r="G17" s="11">
        <f>SUM(G16:G16)</f>
        <v>0</v>
      </c>
      <c r="H17" s="32">
        <v>6</v>
      </c>
      <c r="I17" s="43">
        <f>(G17/H17)</f>
        <v>0</v>
      </c>
      <c r="J17" s="54"/>
    </row>
    <row r="18" spans="1:10" ht="28.9" customHeight="1" x14ac:dyDescent="0.25">
      <c r="A18" s="93">
        <v>8</v>
      </c>
      <c r="B18" s="90" t="s">
        <v>69</v>
      </c>
      <c r="C18" s="21" t="s">
        <v>70</v>
      </c>
      <c r="D18" s="28"/>
      <c r="E18" s="28"/>
      <c r="F18" s="24">
        <v>1</v>
      </c>
      <c r="G18" s="24">
        <f t="shared" ref="G18" si="2">D18*E18*F18</f>
        <v>0</v>
      </c>
      <c r="H18" s="42">
        <v>3</v>
      </c>
      <c r="I18" s="47">
        <f>G18/H18</f>
        <v>0</v>
      </c>
      <c r="J18" s="52"/>
    </row>
    <row r="19" spans="1:10" s="5" customFormat="1" thickBot="1" x14ac:dyDescent="0.3">
      <c r="A19" s="116" t="s">
        <v>71</v>
      </c>
      <c r="B19" s="116"/>
      <c r="C19" s="116"/>
      <c r="D19" s="25"/>
      <c r="E19" s="25"/>
      <c r="F19" s="25"/>
      <c r="G19" s="25">
        <f>SUM(G18:G18)</f>
        <v>0</v>
      </c>
      <c r="H19" s="35">
        <f>SUM(H18:H18)</f>
        <v>3</v>
      </c>
      <c r="I19" s="46">
        <f>(G19/H19)</f>
        <v>0</v>
      </c>
      <c r="J19" s="57"/>
    </row>
    <row r="20" spans="1:10" ht="30" x14ac:dyDescent="0.25">
      <c r="A20" s="93">
        <v>9</v>
      </c>
      <c r="B20" s="90" t="s">
        <v>72</v>
      </c>
      <c r="C20" s="21" t="s">
        <v>73</v>
      </c>
      <c r="D20" s="27"/>
      <c r="E20" s="27"/>
      <c r="F20" s="24">
        <v>1</v>
      </c>
      <c r="G20" s="24">
        <f>D20*E20*F20</f>
        <v>0</v>
      </c>
      <c r="H20" s="42">
        <v>3</v>
      </c>
      <c r="I20" s="47">
        <f>G20/H20</f>
        <v>0</v>
      </c>
      <c r="J20" s="52"/>
    </row>
    <row r="21" spans="1:10" s="4" customFormat="1" thickBot="1" x14ac:dyDescent="0.3">
      <c r="A21" s="109" t="s">
        <v>74</v>
      </c>
      <c r="B21" s="109"/>
      <c r="C21" s="109"/>
      <c r="D21" s="31"/>
      <c r="E21" s="31"/>
      <c r="F21" s="14"/>
      <c r="G21" s="14">
        <f>SUM(G20:G20)</f>
        <v>0</v>
      </c>
      <c r="H21" s="34">
        <f>SUM(H20:H20)</f>
        <v>3</v>
      </c>
      <c r="I21" s="45">
        <f>(G21/H21)</f>
        <v>0</v>
      </c>
      <c r="J21" s="56"/>
    </row>
    <row r="22" spans="1:10" s="17" customFormat="1" ht="21.75" thickBot="1" x14ac:dyDescent="0.4">
      <c r="A22" s="62"/>
      <c r="B22" s="91"/>
      <c r="C22" s="18"/>
      <c r="D22" s="107" t="s">
        <v>82</v>
      </c>
      <c r="E22" s="108"/>
      <c r="F22" s="108"/>
      <c r="G22" s="49">
        <f>G13+G15+G17+G19+G21+G11+G9+G7+G5</f>
        <v>0</v>
      </c>
      <c r="H22" s="50">
        <f>H13+H15+H17+H19+H21+H11+H9+H7+H5</f>
        <v>81</v>
      </c>
      <c r="I22" s="48">
        <f>(G22/H22)</f>
        <v>0</v>
      </c>
      <c r="J22" s="58"/>
    </row>
    <row r="23" spans="1:10" s="6" customFormat="1" ht="16.5" thickTop="1" x14ac:dyDescent="0.25">
      <c r="A23" s="62"/>
      <c r="B23" s="91"/>
      <c r="C23" s="19"/>
      <c r="D23" s="7"/>
      <c r="E23" s="8"/>
      <c r="F23" s="12"/>
      <c r="G23" s="8"/>
      <c r="H23" s="8"/>
      <c r="I23" s="8"/>
      <c r="J23" s="39"/>
    </row>
  </sheetData>
  <mergeCells count="12">
    <mergeCell ref="A7:C7"/>
    <mergeCell ref="D1:J1"/>
    <mergeCell ref="A3:B3"/>
    <mergeCell ref="A5:C5"/>
    <mergeCell ref="A9:C9"/>
    <mergeCell ref="A11:C11"/>
    <mergeCell ref="A13:C13"/>
    <mergeCell ref="A21:C21"/>
    <mergeCell ref="D22:F22"/>
    <mergeCell ref="A15:C15"/>
    <mergeCell ref="A17:C17"/>
    <mergeCell ref="A19:C19"/>
  </mergeCells>
  <pageMargins left="0.7" right="0.7" top="0.75" bottom="0.75" header="0.3" footer="0.3"/>
  <pageSetup scale="5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BE88-A1F2-4170-B9C3-9ECCDF300C56}">
  <sheetPr>
    <tabColor theme="4" tint="0.79998168889431442"/>
    <pageSetUpPr fitToPage="1"/>
  </sheetPr>
  <dimension ref="A1:J23"/>
  <sheetViews>
    <sheetView zoomScaleNormal="100" workbookViewId="0">
      <pane ySplit="2" topLeftCell="A3" activePane="bottomLeft" state="frozen"/>
      <selection pane="bottomLeft" activeCell="F6" sqref="F6"/>
    </sheetView>
  </sheetViews>
  <sheetFormatPr defaultRowHeight="15.75" x14ac:dyDescent="0.25"/>
  <cols>
    <col min="1" max="1" width="3.7109375" style="63" bestFit="1" customWidth="1"/>
    <col min="2" max="2" width="24" style="92" bestFit="1" customWidth="1"/>
    <col min="3" max="3" width="52.28515625" style="9" bestFit="1" customWidth="1"/>
    <col min="4" max="4" width="13.42578125" style="1" customWidth="1"/>
    <col min="5" max="5" width="20.28515625" style="2" bestFit="1" customWidth="1"/>
    <col min="6" max="6" width="14" style="2" bestFit="1" customWidth="1"/>
    <col min="7" max="7" width="11.7109375" style="2" bestFit="1" customWidth="1"/>
    <col min="8" max="8" width="12.140625" style="2" bestFit="1" customWidth="1"/>
    <col min="9" max="9" width="15.140625" style="2" customWidth="1"/>
    <col min="10" max="10" width="75.7109375" style="38" bestFit="1" customWidth="1"/>
  </cols>
  <sheetData>
    <row r="1" spans="1:10" s="3" customFormat="1" ht="18.600000000000001" customHeight="1" thickBot="1" x14ac:dyDescent="0.3">
      <c r="A1" s="94"/>
      <c r="B1" s="94"/>
      <c r="C1" s="88"/>
      <c r="D1" s="104" t="s">
        <v>83</v>
      </c>
      <c r="E1" s="105"/>
      <c r="F1" s="105"/>
      <c r="G1" s="105"/>
      <c r="H1" s="105"/>
      <c r="I1" s="105"/>
      <c r="J1" s="106"/>
    </row>
    <row r="2" spans="1:10" s="3" customFormat="1" ht="90.75" thickBot="1" x14ac:dyDescent="0.3">
      <c r="A2" s="95"/>
      <c r="B2" s="95"/>
      <c r="C2" s="89"/>
      <c r="D2" s="15" t="s">
        <v>38</v>
      </c>
      <c r="E2" s="15" t="s">
        <v>39</v>
      </c>
      <c r="F2" s="16" t="s">
        <v>40</v>
      </c>
      <c r="G2" s="16" t="s">
        <v>41</v>
      </c>
      <c r="H2" s="40" t="s">
        <v>42</v>
      </c>
      <c r="I2" s="40" t="s">
        <v>43</v>
      </c>
      <c r="J2" s="59" t="s">
        <v>44</v>
      </c>
    </row>
    <row r="3" spans="1:10" s="4" customFormat="1" ht="31.5" thickBot="1" x14ac:dyDescent="0.35">
      <c r="A3" s="119" t="s">
        <v>45</v>
      </c>
      <c r="B3" s="120"/>
      <c r="C3" s="23" t="s">
        <v>46</v>
      </c>
      <c r="D3" s="22"/>
      <c r="E3" s="37" t="s">
        <v>47</v>
      </c>
      <c r="F3" s="26"/>
      <c r="G3" s="26"/>
      <c r="H3" s="26"/>
      <c r="I3" s="26"/>
      <c r="J3" s="51"/>
    </row>
    <row r="4" spans="1:10" ht="30" x14ac:dyDescent="0.25">
      <c r="A4" s="93">
        <v>1</v>
      </c>
      <c r="B4" s="90" t="s">
        <v>48</v>
      </c>
      <c r="C4" s="21" t="s">
        <v>49</v>
      </c>
      <c r="D4" s="27"/>
      <c r="E4" s="27"/>
      <c r="F4" s="24">
        <v>6</v>
      </c>
      <c r="G4" s="36">
        <f>D4*E4*F4</f>
        <v>0</v>
      </c>
      <c r="H4" s="41">
        <v>18</v>
      </c>
      <c r="I4" s="47">
        <f>G4/H4</f>
        <v>0</v>
      </c>
      <c r="J4" s="52"/>
    </row>
    <row r="5" spans="1:10" thickBot="1" x14ac:dyDescent="0.3">
      <c r="A5" s="115" t="s">
        <v>50</v>
      </c>
      <c r="B5" s="115"/>
      <c r="C5" s="115"/>
      <c r="D5" s="29"/>
      <c r="E5" s="29"/>
      <c r="F5" s="11"/>
      <c r="G5" s="11">
        <f>SUM(G4:G4)</f>
        <v>0</v>
      </c>
      <c r="H5" s="32">
        <f>SUM(H4:H4)</f>
        <v>18</v>
      </c>
      <c r="I5" s="43">
        <f>(G5/H5)</f>
        <v>0</v>
      </c>
      <c r="J5" s="54"/>
    </row>
    <row r="6" spans="1:10" ht="30" x14ac:dyDescent="0.25">
      <c r="A6" s="93">
        <v>2</v>
      </c>
      <c r="B6" s="90" t="s">
        <v>51</v>
      </c>
      <c r="C6" s="21" t="s">
        <v>52</v>
      </c>
      <c r="D6" s="27"/>
      <c r="E6" s="27"/>
      <c r="F6" s="24">
        <v>5</v>
      </c>
      <c r="G6" s="36">
        <f>D6*E6*F6</f>
        <v>0</v>
      </c>
      <c r="H6" s="41">
        <v>15</v>
      </c>
      <c r="I6" s="47">
        <f>G6/H6</f>
        <v>0</v>
      </c>
      <c r="J6" s="52"/>
    </row>
    <row r="7" spans="1:10" s="4" customFormat="1" thickBot="1" x14ac:dyDescent="0.3">
      <c r="A7" s="110" t="s">
        <v>53</v>
      </c>
      <c r="B7" s="110"/>
      <c r="C7" s="110"/>
      <c r="D7" s="30"/>
      <c r="E7" s="30"/>
      <c r="F7" s="13"/>
      <c r="G7" s="13">
        <f>SUM(G6:G6)</f>
        <v>0</v>
      </c>
      <c r="H7" s="33">
        <f>SUM(H6:H6)</f>
        <v>15</v>
      </c>
      <c r="I7" s="44">
        <f>(G7/H7)</f>
        <v>0</v>
      </c>
      <c r="J7" s="55"/>
    </row>
    <row r="8" spans="1:10" ht="31.5" x14ac:dyDescent="0.25">
      <c r="A8" s="93">
        <v>3</v>
      </c>
      <c r="B8" s="90" t="s">
        <v>54</v>
      </c>
      <c r="C8" s="21" t="s">
        <v>55</v>
      </c>
      <c r="D8" s="27"/>
      <c r="E8" s="27"/>
      <c r="F8" s="24">
        <v>4</v>
      </c>
      <c r="G8" s="24">
        <f>D8*E8*F8</f>
        <v>0</v>
      </c>
      <c r="H8" s="42">
        <v>12</v>
      </c>
      <c r="I8" s="47">
        <f>G8/H8</f>
        <v>0</v>
      </c>
      <c r="J8" s="52"/>
    </row>
    <row r="9" spans="1:10" s="4" customFormat="1" thickBot="1" x14ac:dyDescent="0.3">
      <c r="A9" s="109" t="s">
        <v>56</v>
      </c>
      <c r="B9" s="109"/>
      <c r="C9" s="109"/>
      <c r="D9" s="31"/>
      <c r="E9" s="31"/>
      <c r="F9" s="14"/>
      <c r="G9" s="14">
        <f>SUM(G8:G8)</f>
        <v>0</v>
      </c>
      <c r="H9" s="34">
        <f>SUM(H8:H8)</f>
        <v>12</v>
      </c>
      <c r="I9" s="45">
        <f>(G9/H9)</f>
        <v>0</v>
      </c>
      <c r="J9" s="56"/>
    </row>
    <row r="10" spans="1:10" ht="30" x14ac:dyDescent="0.25">
      <c r="A10" s="93">
        <v>4</v>
      </c>
      <c r="B10" s="90" t="s">
        <v>57</v>
      </c>
      <c r="C10" s="21" t="s">
        <v>58</v>
      </c>
      <c r="D10" s="28"/>
      <c r="E10" s="28"/>
      <c r="F10" s="24">
        <v>3</v>
      </c>
      <c r="G10" s="24">
        <f t="shared" ref="G10" si="0">D10*E10*F10</f>
        <v>0</v>
      </c>
      <c r="H10" s="42">
        <v>9</v>
      </c>
      <c r="I10" s="47">
        <f>G10/H10</f>
        <v>0</v>
      </c>
      <c r="J10" s="52"/>
    </row>
    <row r="11" spans="1:10" s="5" customFormat="1" thickBot="1" x14ac:dyDescent="0.3">
      <c r="A11" s="116" t="s">
        <v>59</v>
      </c>
      <c r="B11" s="116"/>
      <c r="C11" s="116"/>
      <c r="D11" s="25"/>
      <c r="E11" s="25"/>
      <c r="F11" s="25"/>
      <c r="G11" s="25">
        <f>SUM(G10:G10)</f>
        <v>0</v>
      </c>
      <c r="H11" s="35">
        <f>SUM(H10:H10)</f>
        <v>9</v>
      </c>
      <c r="I11" s="46">
        <f>(G11/H11)</f>
        <v>0</v>
      </c>
      <c r="J11" s="57"/>
    </row>
    <row r="12" spans="1:10" ht="45" x14ac:dyDescent="0.25">
      <c r="A12" s="93">
        <v>5</v>
      </c>
      <c r="B12" s="90" t="s">
        <v>60</v>
      </c>
      <c r="C12" s="21" t="s">
        <v>61</v>
      </c>
      <c r="D12" s="27"/>
      <c r="E12" s="27"/>
      <c r="F12" s="24">
        <v>3</v>
      </c>
      <c r="G12" s="24">
        <f>D12*E12*F12</f>
        <v>0</v>
      </c>
      <c r="H12" s="42">
        <v>9</v>
      </c>
      <c r="I12" s="47">
        <f>G12/H12</f>
        <v>0</v>
      </c>
      <c r="J12" s="52"/>
    </row>
    <row r="13" spans="1:10" s="4" customFormat="1" thickBot="1" x14ac:dyDescent="0.3">
      <c r="A13" s="109" t="s">
        <v>62</v>
      </c>
      <c r="B13" s="109"/>
      <c r="C13" s="109"/>
      <c r="D13" s="31"/>
      <c r="E13" s="31"/>
      <c r="F13" s="14"/>
      <c r="G13" s="14">
        <f>SUM(G12:G12)</f>
        <v>0</v>
      </c>
      <c r="H13" s="34">
        <f>SUM(H12:H12)</f>
        <v>9</v>
      </c>
      <c r="I13" s="45">
        <f>(G13/H13)</f>
        <v>0</v>
      </c>
      <c r="J13" s="56"/>
    </row>
    <row r="14" spans="1:10" ht="30" x14ac:dyDescent="0.25">
      <c r="A14" s="93">
        <v>6</v>
      </c>
      <c r="B14" s="90" t="s">
        <v>63</v>
      </c>
      <c r="C14" s="21" t="s">
        <v>64</v>
      </c>
      <c r="D14" s="27"/>
      <c r="E14" s="27"/>
      <c r="F14" s="24">
        <v>2</v>
      </c>
      <c r="G14" s="36">
        <f t="shared" ref="G14" si="1">D14*E14*F14</f>
        <v>0</v>
      </c>
      <c r="H14" s="41">
        <v>6</v>
      </c>
      <c r="I14" s="47">
        <f>G14/H14</f>
        <v>0</v>
      </c>
      <c r="J14" s="52"/>
    </row>
    <row r="15" spans="1:10" s="4" customFormat="1" thickBot="1" x14ac:dyDescent="0.3">
      <c r="A15" s="110" t="s">
        <v>65</v>
      </c>
      <c r="B15" s="110"/>
      <c r="C15" s="110"/>
      <c r="D15" s="30"/>
      <c r="E15" s="30"/>
      <c r="F15" s="13"/>
      <c r="G15" s="13">
        <f>SUM(G14:G14)</f>
        <v>0</v>
      </c>
      <c r="H15" s="33">
        <f>SUM(H14:H14)</f>
        <v>6</v>
      </c>
      <c r="I15" s="44">
        <f>(G15/H15)</f>
        <v>0</v>
      </c>
      <c r="J15" s="55"/>
    </row>
    <row r="16" spans="1:10" ht="30" x14ac:dyDescent="0.25">
      <c r="A16" s="93">
        <v>7</v>
      </c>
      <c r="B16" s="90" t="s">
        <v>66</v>
      </c>
      <c r="C16" s="21" t="s">
        <v>67</v>
      </c>
      <c r="D16" s="27"/>
      <c r="E16" s="27"/>
      <c r="F16" s="24">
        <v>2</v>
      </c>
      <c r="G16" s="36">
        <f>D16*E16*F16</f>
        <v>0</v>
      </c>
      <c r="H16" s="41">
        <v>6</v>
      </c>
      <c r="I16" s="47">
        <f>G16/H16</f>
        <v>0</v>
      </c>
      <c r="J16" s="52"/>
    </row>
    <row r="17" spans="1:10" thickBot="1" x14ac:dyDescent="0.3">
      <c r="A17" s="115" t="s">
        <v>68</v>
      </c>
      <c r="B17" s="115"/>
      <c r="C17" s="115"/>
      <c r="D17" s="29"/>
      <c r="E17" s="29"/>
      <c r="F17" s="11"/>
      <c r="G17" s="11">
        <f>SUM(G16:G16)</f>
        <v>0</v>
      </c>
      <c r="H17" s="32">
        <v>6</v>
      </c>
      <c r="I17" s="43">
        <f>(G17/H17)</f>
        <v>0</v>
      </c>
      <c r="J17" s="54"/>
    </row>
    <row r="18" spans="1:10" ht="28.9" customHeight="1" x14ac:dyDescent="0.25">
      <c r="A18" s="93">
        <v>8</v>
      </c>
      <c r="B18" s="90" t="s">
        <v>69</v>
      </c>
      <c r="C18" s="21" t="s">
        <v>70</v>
      </c>
      <c r="D18" s="28"/>
      <c r="E18" s="28"/>
      <c r="F18" s="24">
        <v>1</v>
      </c>
      <c r="G18" s="24">
        <f t="shared" ref="G18" si="2">D18*E18*F18</f>
        <v>0</v>
      </c>
      <c r="H18" s="42">
        <v>3</v>
      </c>
      <c r="I18" s="47">
        <f>G18/H18</f>
        <v>0</v>
      </c>
      <c r="J18" s="52"/>
    </row>
    <row r="19" spans="1:10" s="5" customFormat="1" thickBot="1" x14ac:dyDescent="0.3">
      <c r="A19" s="116" t="s">
        <v>71</v>
      </c>
      <c r="B19" s="116"/>
      <c r="C19" s="116"/>
      <c r="D19" s="25"/>
      <c r="E19" s="25"/>
      <c r="F19" s="25"/>
      <c r="G19" s="25">
        <f>SUM(G18:G18)</f>
        <v>0</v>
      </c>
      <c r="H19" s="35">
        <f>SUM(H18:H18)</f>
        <v>3</v>
      </c>
      <c r="I19" s="46">
        <f>(G19/H19)</f>
        <v>0</v>
      </c>
      <c r="J19" s="57"/>
    </row>
    <row r="20" spans="1:10" ht="30" x14ac:dyDescent="0.25">
      <c r="A20" s="93">
        <v>9</v>
      </c>
      <c r="B20" s="90" t="s">
        <v>72</v>
      </c>
      <c r="C20" s="21" t="s">
        <v>73</v>
      </c>
      <c r="D20" s="27"/>
      <c r="E20" s="27"/>
      <c r="F20" s="24">
        <v>1</v>
      </c>
      <c r="G20" s="24">
        <f>D20*E20*F20</f>
        <v>0</v>
      </c>
      <c r="H20" s="42">
        <v>3</v>
      </c>
      <c r="I20" s="47">
        <f>G20/H20</f>
        <v>0</v>
      </c>
      <c r="J20" s="52"/>
    </row>
    <row r="21" spans="1:10" s="4" customFormat="1" thickBot="1" x14ac:dyDescent="0.3">
      <c r="A21" s="109" t="s">
        <v>74</v>
      </c>
      <c r="B21" s="109"/>
      <c r="C21" s="109"/>
      <c r="D21" s="31"/>
      <c r="E21" s="31"/>
      <c r="F21" s="14"/>
      <c r="G21" s="14">
        <f>SUM(G20:G20)</f>
        <v>0</v>
      </c>
      <c r="H21" s="34">
        <f>SUM(H20:H20)</f>
        <v>3</v>
      </c>
      <c r="I21" s="45">
        <f>(G21/H21)</f>
        <v>0</v>
      </c>
      <c r="J21" s="56"/>
    </row>
    <row r="22" spans="1:10" s="17" customFormat="1" ht="21.75" thickBot="1" x14ac:dyDescent="0.4">
      <c r="A22" s="62"/>
      <c r="B22" s="91"/>
      <c r="C22" s="18"/>
      <c r="D22" s="107" t="s">
        <v>84</v>
      </c>
      <c r="E22" s="108"/>
      <c r="F22" s="108"/>
      <c r="G22" s="49">
        <f>G13+G15+G17+G19+G21+G11+G9+G7+G5</f>
        <v>0</v>
      </c>
      <c r="H22" s="50">
        <f>H13+H15+H17+H19+H21+H11+H9+H7+H5</f>
        <v>81</v>
      </c>
      <c r="I22" s="48">
        <f>(G22/H22)</f>
        <v>0</v>
      </c>
      <c r="J22" s="58"/>
    </row>
    <row r="23" spans="1:10" s="6" customFormat="1" ht="16.5" thickTop="1" x14ac:dyDescent="0.25">
      <c r="A23" s="62"/>
      <c r="B23" s="91"/>
      <c r="C23" s="19"/>
      <c r="D23" s="7"/>
      <c r="E23" s="8"/>
      <c r="F23" s="12"/>
      <c r="G23" s="8"/>
      <c r="H23" s="8"/>
      <c r="I23" s="8"/>
      <c r="J23" s="39"/>
    </row>
  </sheetData>
  <mergeCells count="12">
    <mergeCell ref="A7:C7"/>
    <mergeCell ref="D1:J1"/>
    <mergeCell ref="A3:B3"/>
    <mergeCell ref="A5:C5"/>
    <mergeCell ref="A9:C9"/>
    <mergeCell ref="A11:C11"/>
    <mergeCell ref="A13:C13"/>
    <mergeCell ref="A21:C21"/>
    <mergeCell ref="D22:F22"/>
    <mergeCell ref="A15:C15"/>
    <mergeCell ref="A17:C17"/>
    <mergeCell ref="A19:C19"/>
  </mergeCells>
  <pageMargins left="0.7" right="0.7" top="0.75" bottom="0.75" header="0.3" footer="0.3"/>
  <pageSetup scale="5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8F32-E360-4C86-B2C0-D11289BA7E73}">
  <sheetPr>
    <tabColor theme="9" tint="0.79998168889431442"/>
    <pageSetUpPr fitToPage="1"/>
  </sheetPr>
  <dimension ref="A1:H14"/>
  <sheetViews>
    <sheetView zoomScale="120" zoomScaleNormal="120" workbookViewId="0">
      <pane ySplit="2" topLeftCell="A3" activePane="bottomLeft" state="frozen"/>
      <selection pane="bottomLeft" activeCell="G2" sqref="G2"/>
    </sheetView>
  </sheetViews>
  <sheetFormatPr defaultRowHeight="15.75" x14ac:dyDescent="0.25"/>
  <cols>
    <col min="1" max="1" width="8.85546875" style="63"/>
    <col min="2" max="2" width="45.140625" style="2" customWidth="1"/>
    <col min="3" max="5" width="8.85546875" style="60"/>
    <col min="6" max="6" width="11" style="60" customWidth="1"/>
    <col min="7" max="7" width="11.28515625" style="60" customWidth="1"/>
    <col min="8" max="8" width="10" style="60" customWidth="1"/>
  </cols>
  <sheetData>
    <row r="1" spans="1:8" ht="18.600000000000001" customHeight="1" thickTop="1" thickBot="1" x14ac:dyDescent="0.3">
      <c r="B1" s="123" t="s">
        <v>85</v>
      </c>
      <c r="C1" s="125" t="s">
        <v>86</v>
      </c>
      <c r="D1" s="125"/>
      <c r="E1" s="125"/>
      <c r="F1" s="125"/>
      <c r="G1" s="125"/>
      <c r="H1" s="126"/>
    </row>
    <row r="2" spans="1:8" ht="72" customHeight="1" thickTop="1" thickBot="1" x14ac:dyDescent="0.3">
      <c r="B2" s="124"/>
      <c r="C2" s="83" t="s">
        <v>7</v>
      </c>
      <c r="D2" s="83" t="s">
        <v>9</v>
      </c>
      <c r="E2" s="83" t="s">
        <v>11</v>
      </c>
      <c r="F2" s="83" t="s">
        <v>81</v>
      </c>
      <c r="G2" s="83" t="s">
        <v>83</v>
      </c>
      <c r="H2" s="80"/>
    </row>
    <row r="3" spans="1:8" ht="27.75" thickTop="1" thickBot="1" x14ac:dyDescent="0.3">
      <c r="A3" s="69" t="s">
        <v>87</v>
      </c>
      <c r="B3" s="75" t="s">
        <v>88</v>
      </c>
      <c r="C3" s="67"/>
      <c r="D3" s="67"/>
      <c r="E3" s="67"/>
      <c r="F3" s="67"/>
      <c r="G3" s="67"/>
      <c r="H3" s="81"/>
    </row>
    <row r="4" spans="1:8" ht="14.45" customHeight="1" thickTop="1" thickBot="1" x14ac:dyDescent="0.3">
      <c r="A4" s="70">
        <v>1</v>
      </c>
      <c r="B4" s="76" t="s">
        <v>76</v>
      </c>
      <c r="C4" s="68">
        <f>'1. All-Electric'!G5</f>
        <v>0</v>
      </c>
      <c r="D4" s="68">
        <f>'2. Plug-in Hybrid'!G5</f>
        <v>0</v>
      </c>
      <c r="E4" s="68">
        <f>'3. Diesel Electric'!G5</f>
        <v>0</v>
      </c>
      <c r="F4" s="68">
        <f>'4. Preserve Current Ferry'!G5</f>
        <v>0</v>
      </c>
      <c r="G4" s="68">
        <f>'5. Lummi Island Design'!G5</f>
        <v>0</v>
      </c>
      <c r="H4" s="81"/>
    </row>
    <row r="5" spans="1:8" ht="14.45" customHeight="1" thickTop="1" thickBot="1" x14ac:dyDescent="0.3">
      <c r="A5" s="71">
        <v>2</v>
      </c>
      <c r="B5" s="77" t="s">
        <v>89</v>
      </c>
      <c r="C5" s="68">
        <f>'1. All-Electric'!G7</f>
        <v>0</v>
      </c>
      <c r="D5" s="68">
        <f>'2. Plug-in Hybrid'!G7</f>
        <v>0</v>
      </c>
      <c r="E5" s="68">
        <f>'3. Diesel Electric'!G7</f>
        <v>0</v>
      </c>
      <c r="F5" s="68">
        <f>'4. Preserve Current Ferry'!G7</f>
        <v>0</v>
      </c>
      <c r="G5" s="68">
        <f>'5. Lummi Island Design'!G7</f>
        <v>0</v>
      </c>
      <c r="H5" s="81"/>
    </row>
    <row r="6" spans="1:8" ht="14.45" customHeight="1" thickTop="1" thickBot="1" x14ac:dyDescent="0.3">
      <c r="A6" s="72">
        <v>3</v>
      </c>
      <c r="B6" s="78" t="s">
        <v>27</v>
      </c>
      <c r="C6" s="68">
        <f>'1. All-Electric'!G9</f>
        <v>0</v>
      </c>
      <c r="D6" s="68">
        <f>'2. Plug-in Hybrid'!F9</f>
        <v>0</v>
      </c>
      <c r="E6" s="68">
        <f>'3. Diesel Electric'!G9</f>
        <v>0</v>
      </c>
      <c r="F6" s="68">
        <f>'4. Preserve Current Ferry'!G9</f>
        <v>0</v>
      </c>
      <c r="G6" s="68">
        <f>'5. Lummi Island Design'!G9</f>
        <v>0</v>
      </c>
      <c r="H6" s="81"/>
    </row>
    <row r="7" spans="1:8" ht="14.45" customHeight="1" thickTop="1" thickBot="1" x14ac:dyDescent="0.3">
      <c r="A7" s="73">
        <v>4</v>
      </c>
      <c r="B7" s="79" t="s">
        <v>90</v>
      </c>
      <c r="C7" s="68">
        <f>'1. All-Electric'!G11</f>
        <v>0</v>
      </c>
      <c r="D7" s="68">
        <f>'2. Plug-in Hybrid'!G11</f>
        <v>0</v>
      </c>
      <c r="E7" s="68">
        <f>'3. Diesel Electric'!G11</f>
        <v>0</v>
      </c>
      <c r="F7" s="68">
        <f>'4. Preserve Current Ferry'!G11</f>
        <v>0</v>
      </c>
      <c r="G7" s="68">
        <f>'5. Lummi Island Design'!G11</f>
        <v>0</v>
      </c>
      <c r="H7" s="81"/>
    </row>
    <row r="8" spans="1:8" ht="14.45" customHeight="1" thickTop="1" thickBot="1" x14ac:dyDescent="0.3">
      <c r="A8" s="72">
        <v>5</v>
      </c>
      <c r="B8" s="78" t="s">
        <v>91</v>
      </c>
      <c r="C8" s="68">
        <f>'1. All-Electric'!G13</f>
        <v>0</v>
      </c>
      <c r="D8" s="68">
        <f>'2. Plug-in Hybrid'!G13</f>
        <v>0</v>
      </c>
      <c r="E8" s="68">
        <f>'3. Diesel Electric'!G13</f>
        <v>0</v>
      </c>
      <c r="F8" s="68">
        <f>'4. Preserve Current Ferry'!G13</f>
        <v>0</v>
      </c>
      <c r="G8" s="68">
        <f>'5. Lummi Island Design'!G13</f>
        <v>0</v>
      </c>
      <c r="H8" s="81"/>
    </row>
    <row r="9" spans="1:8" ht="14.45" customHeight="1" thickTop="1" thickBot="1" x14ac:dyDescent="0.3">
      <c r="A9" s="71">
        <v>6</v>
      </c>
      <c r="B9" s="77" t="s">
        <v>92</v>
      </c>
      <c r="C9" s="68">
        <f>'1. All-Electric'!G15</f>
        <v>0</v>
      </c>
      <c r="D9" s="68">
        <f>'2. Plug-in Hybrid'!G15</f>
        <v>0</v>
      </c>
      <c r="E9" s="68">
        <f>'3. Diesel Electric'!G15</f>
        <v>0</v>
      </c>
      <c r="F9" s="68">
        <f>'4. Preserve Current Ferry'!G15</f>
        <v>0</v>
      </c>
      <c r="G9" s="68">
        <f>'5. Lummi Island Design'!G15</f>
        <v>0</v>
      </c>
      <c r="H9" s="81"/>
    </row>
    <row r="10" spans="1:8" ht="14.45" customHeight="1" thickTop="1" thickBot="1" x14ac:dyDescent="0.3">
      <c r="A10" s="70">
        <v>7</v>
      </c>
      <c r="B10" s="76" t="s">
        <v>93</v>
      </c>
      <c r="C10" s="68">
        <f>'1. All-Electric'!G17</f>
        <v>0</v>
      </c>
      <c r="D10" s="68">
        <f>'2. Plug-in Hybrid'!G17</f>
        <v>0</v>
      </c>
      <c r="E10" s="68">
        <f>'3. Diesel Electric'!G17</f>
        <v>0</v>
      </c>
      <c r="F10" s="68">
        <f>'4. Preserve Current Ferry'!G17</f>
        <v>0</v>
      </c>
      <c r="G10" s="68">
        <f>'5. Lummi Island Design'!G17</f>
        <v>0</v>
      </c>
      <c r="H10" s="81"/>
    </row>
    <row r="11" spans="1:8" ht="19.899999999999999" customHeight="1" thickTop="1" thickBot="1" x14ac:dyDescent="0.3">
      <c r="A11" s="73">
        <v>8</v>
      </c>
      <c r="B11" s="79" t="s">
        <v>94</v>
      </c>
      <c r="C11" s="68">
        <f>'1. All-Electric'!G19</f>
        <v>0</v>
      </c>
      <c r="D11" s="68">
        <f>'2. Plug-in Hybrid'!G19</f>
        <v>0</v>
      </c>
      <c r="E11" s="68">
        <f>'3. Diesel Electric'!G19</f>
        <v>0</v>
      </c>
      <c r="F11" s="68">
        <f>'4. Preserve Current Ferry'!G19</f>
        <v>0</v>
      </c>
      <c r="G11" s="68">
        <f>'5. Lummi Island Design'!G19</f>
        <v>0</v>
      </c>
      <c r="H11" s="81"/>
    </row>
    <row r="12" spans="1:8" ht="14.45" customHeight="1" thickTop="1" thickBot="1" x14ac:dyDescent="0.3">
      <c r="A12" s="72">
        <v>9</v>
      </c>
      <c r="B12" s="78" t="s">
        <v>95</v>
      </c>
      <c r="C12" s="68">
        <f>'1. All-Electric'!G21</f>
        <v>0</v>
      </c>
      <c r="D12" s="68">
        <f>'2. Plug-in Hybrid'!G21</f>
        <v>0</v>
      </c>
      <c r="E12" s="68">
        <f>'3. Diesel Electric'!G21</f>
        <v>0</v>
      </c>
      <c r="F12" s="68">
        <f>'4. Preserve Current Ferry'!G21</f>
        <v>0</v>
      </c>
      <c r="G12" s="68">
        <f>'5. Lummi Island Design'!G21</f>
        <v>0</v>
      </c>
      <c r="H12" s="81"/>
    </row>
    <row r="13" spans="1:8" s="6" customFormat="1" ht="17.25" thickTop="1" thickBot="1" x14ac:dyDescent="0.3">
      <c r="A13" s="121" t="s">
        <v>96</v>
      </c>
      <c r="B13" s="122"/>
      <c r="C13" s="74">
        <f>SUM(C4:C12)</f>
        <v>0</v>
      </c>
      <c r="D13" s="74">
        <f t="shared" ref="D13:G13" si="0">SUM(D4:D12)</f>
        <v>0</v>
      </c>
      <c r="E13" s="74">
        <f t="shared" si="0"/>
        <v>0</v>
      </c>
      <c r="F13" s="74">
        <f t="shared" si="0"/>
        <v>0</v>
      </c>
      <c r="G13" s="74">
        <f t="shared" si="0"/>
        <v>0</v>
      </c>
      <c r="H13" s="82"/>
    </row>
    <row r="14" spans="1:8" ht="16.5" thickTop="1" x14ac:dyDescent="0.25"/>
  </sheetData>
  <mergeCells count="3">
    <mergeCell ref="A13:B13"/>
    <mergeCell ref="B1:B2"/>
    <mergeCell ref="C1:H1"/>
  </mergeCells>
  <pageMargins left="0.7" right="0.7" top="0.75" bottom="0.75" header="0.3" footer="0.3"/>
  <pageSetup scale="5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E1ECDA444FD46AFFE3D5FA9D55979" ma:contentTypeVersion="29" ma:contentTypeDescription="Create a new document." ma:contentTypeScope="" ma:versionID="951e13fc34228b369a4bc19c685cb3f7">
  <xsd:schema xmlns:xsd="http://www.w3.org/2001/XMLSchema" xmlns:xs="http://www.w3.org/2001/XMLSchema" xmlns:p="http://schemas.microsoft.com/office/2006/metadata/properties" xmlns:ns2="133440d6-b635-4bf2-b1be-1dfa2e90b7b5" xmlns:ns3="775c0f9a-bfb9-4f93-9a1e-5d3f3927fe0f" xmlns:ns4="0b6c9ed2-bb28-449e-ac5d-de3c258be296" targetNamespace="http://schemas.microsoft.com/office/2006/metadata/properties" ma:root="true" ma:fieldsID="ed9c36de2ede62d0f1dd908ea77ed082" ns2:_="" ns3:_="" ns4:_="">
    <xsd:import namespace="133440d6-b635-4bf2-b1be-1dfa2e90b7b5"/>
    <xsd:import namespace="775c0f9a-bfb9-4f93-9a1e-5d3f3927fe0f"/>
    <xsd:import namespace="0b6c9ed2-bb28-449e-ac5d-de3c258be296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Service_x0020_Type" minOccurs="0"/>
                <xsd:element ref="ns3:Date" minOccurs="0"/>
                <xsd:element ref="ns3:Site_x0020_Name" minOccurs="0"/>
                <xsd:element ref="ns3:Sector" minOccurs="0"/>
                <xsd:element ref="ns3:ServiceLine" minOccurs="0"/>
                <xsd:element ref="ns3:PIC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Peak" minOccurs="0"/>
                <xsd:element ref="ns3:Client_x0020__x0023_" minOccurs="0"/>
                <xsd:element ref="ns3:MediaServiceBillingMetadata" minOccurs="0"/>
                <xsd:element ref="ns3:ClientName" minOccurs="0"/>
                <xsd:element ref="ns3:Org" minOccurs="0"/>
                <xsd:element ref="ns3:PM" minOccurs="0"/>
                <xsd:element ref="ns3:SearchTerms" minOccurs="0"/>
                <xsd:element ref="ns3:Active" minOccurs="0"/>
                <xsd:element ref="ns3:St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440d6-b635-4bf2-b1be-1dfa2e90b7b5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c0f9a-bfb9-4f93-9a1e-5d3f3927fe0f" elementFormDefault="qualified">
    <xsd:import namespace="http://schemas.microsoft.com/office/2006/documentManagement/types"/>
    <xsd:import namespace="http://schemas.microsoft.com/office/infopath/2007/PartnerControls"/>
    <xsd:element name="Service_x0020_Type" ma:index="3" nillable="true" ma:displayName="Service Type" ma:format="Dropdown" ma:indexed="true" ma:internalName="Service_x0020_Type">
      <xsd:simpleType>
        <xsd:restriction base="dms:Choice">
          <xsd:enumeration value="Air Services"/>
          <xsd:enumeration value="Brownfields Planning and Redevelopment"/>
          <xsd:enumeration value="Community and Infrastructure Planning and Design"/>
          <xsd:enumeration value="Environmental Compliance and Permitting"/>
          <xsd:enumeration value="Environmental Data Management"/>
          <xsd:enumeration value="Health &amp; Safety Services"/>
          <xsd:enumeration value="Natural Resources"/>
          <xsd:enumeration value="Phase I Site Assessments"/>
          <xsd:enumeration value="Public Engagement and Communication"/>
          <xsd:enumeration value="Sediment Characterization and Remediation"/>
          <xsd:enumeration value="Site Assessment and Remediation"/>
          <xsd:enumeration value="Site Planning and Redevelopment"/>
          <xsd:enumeration value="Solid Waste"/>
          <xsd:enumeration value="Stormwater Services"/>
          <xsd:enumeration value="Strategic Planning"/>
          <xsd:enumeration value="Economics"/>
          <xsd:enumeration value="GIS"/>
          <xsd:enumeration value="GIS - Forecasting"/>
          <xsd:enumeration value="GIS - Enrollment Balancing with Forecasts"/>
          <xsd:enumeration value="GIS - Enrollment Balancing Only"/>
          <xsd:enumeration value="GIS - Redistricting"/>
          <xsd:enumeration value="GIS - Consortiums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  <xsd:element name="Site_x0020_Name" ma:index="6" nillable="true" ma:displayName="Site Name" ma:internalName="Site_x0020_Name">
      <xsd:simpleType>
        <xsd:restriction base="dms:Text">
          <xsd:maxLength value="255"/>
        </xsd:restriction>
      </xsd:simpleType>
    </xsd:element>
    <xsd:element name="Sector" ma:index="7" nillable="true" ma:displayName="Sector" ma:format="Dropdown" ma:internalName="Sector">
      <xsd:simpleType>
        <xsd:restriction base="dms:Text">
          <xsd:maxLength value="255"/>
        </xsd:restriction>
      </xsd:simpleType>
    </xsd:element>
    <xsd:element name="ServiceLine" ma:index="8" nillable="true" ma:displayName="Service Line" ma:format="Dropdown" ma:internalName="ServiceLine">
      <xsd:simpleType>
        <xsd:restriction base="dms:Choice">
          <xsd:enumeration value="Planning and Engagement"/>
          <xsd:enumeration value="Engineering"/>
          <xsd:enumeration value="Environmental"/>
          <xsd:enumeration value="Data Analytics"/>
        </xsd:restriction>
      </xsd:simpleType>
    </xsd:element>
    <xsd:element name="PIC" ma:index="9" nillable="true" ma:displayName="PIC" ma:format="Dropdown" ma:hidden="true" ma:list="UserInfo" ma:SharePointGroup="0" ma:internalName="PI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f02fef1-b8ca-4258-b4a3-178974b75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hidden="true" ma:internalName="MediaServiceOCR" ma:readOnly="true">
      <xsd:simpleType>
        <xsd:restriction base="dms:Note"/>
      </xsd:simpleType>
    </xsd:element>
    <xsd:element name="Peak" ma:index="28" nillable="true" ma:displayName="Peak" ma:default="0" ma:format="Dropdown" ma:hidden="true" ma:internalName="Peak">
      <xsd:simpleType>
        <xsd:restriction base="dms:Boolean"/>
      </xsd:simpleType>
    </xsd:element>
    <xsd:element name="Client_x0020__x0023_" ma:index="31" nillable="true" ma:displayName="Client #" ma:hidden="true" ma:internalName="Client_x0020__x0023_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ClientName" ma:index="33" nillable="true" ma:displayName="Client Name" ma:format="Dropdown" ma:hidden="true" ma:internalName="ClientName">
      <xsd:simpleType>
        <xsd:restriction base="dms:Text">
          <xsd:maxLength value="255"/>
        </xsd:restriction>
      </xsd:simpleType>
    </xsd:element>
    <xsd:element name="Org" ma:index="34" nillable="true" ma:displayName="Org" ma:format="Dropdown" ma:hidden="true" ma:internalName="Org">
      <xsd:simpleType>
        <xsd:restriction base="dms:Choice">
          <xsd:enumeration value="MFA"/>
          <xsd:enumeration value="FLO"/>
        </xsd:restriction>
      </xsd:simpleType>
    </xsd:element>
    <xsd:element name="PM" ma:index="35" nillable="true" ma:displayName="PM" ma:format="Dropdown" ma:hidden="true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archTerms" ma:index="36" nillable="true" ma:displayName="Search Terms" ma:format="Dropdown" ma:internalName="SearchTerms">
      <xsd:simpleType>
        <xsd:restriction base="dms:Note">
          <xsd:maxLength value="255"/>
        </xsd:restriction>
      </xsd:simpleType>
    </xsd:element>
    <xsd:element name="Active" ma:index="37" nillable="true" ma:displayName="Active" ma:default="1" ma:internalName="Active">
      <xsd:simpleType>
        <xsd:restriction base="dms:Boolean"/>
      </xsd:simpleType>
    </xsd:element>
    <xsd:element name="Stage" ma:index="38" nillable="true" ma:displayName="Stage" ma:internalName="St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9ed2-bb28-449e-ac5d-de3c258be29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f2537706-3acc-42b0-b2ac-cdd674020814}" ma:internalName="TaxCatchAll" ma:showField="CatchAllData" ma:web="133440d6-b635-4bf2-b1be-1dfa2e90b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33440d6-b635-4bf2-b1be-1dfa2e90b7b5">T6UMY3A6S3RK-995547370-3879546</_dlc_DocId>
    <_dlc_DocIdUrl xmlns="133440d6-b635-4bf2-b1be-1dfa2e90b7b5">
      <Url>https://maulfosteralongi.sharepoint.com/sites/TheSource/_layouts/15/DocIdRedir.aspx?ID=T6UMY3A6S3RK-995547370-3879546</Url>
      <Description>T6UMY3A6S3RK-995547370-3879546</Description>
    </_dlc_DocIdUrl>
    <_dlc_DocIdPersistId xmlns="133440d6-b635-4bf2-b1be-1dfa2e90b7b5" xsi:nil="true"/>
    <TaxCatchAll xmlns="0b6c9ed2-bb28-449e-ac5d-de3c258be296" xsi:nil="true"/>
    <ClientName xmlns="775c0f9a-bfb9-4f93-9a1e-5d3f3927fe0f" xsi:nil="true"/>
    <PM xmlns="775c0f9a-bfb9-4f93-9a1e-5d3f3927fe0f">
      <UserInfo>
        <DisplayName/>
        <AccountId xsi:nil="true"/>
        <AccountType/>
      </UserInfo>
    </PM>
    <PIC xmlns="775c0f9a-bfb9-4f93-9a1e-5d3f3927fe0f">
      <UserInfo>
        <DisplayName/>
        <AccountId xsi:nil="true"/>
        <AccountType/>
      </UserInfo>
    </PIC>
    <Sector xmlns="775c0f9a-bfb9-4f93-9a1e-5d3f3927fe0f" xsi:nil="true"/>
    <lcf76f155ced4ddcb4097134ff3c332f xmlns="775c0f9a-bfb9-4f93-9a1e-5d3f3927fe0f">
      <Terms xmlns="http://schemas.microsoft.com/office/infopath/2007/PartnerControls"/>
    </lcf76f155ced4ddcb4097134ff3c332f>
    <Service_x0020_Type xmlns="775c0f9a-bfb9-4f93-9a1e-5d3f3927fe0f" xsi:nil="true"/>
    <Site_x0020_Name xmlns="775c0f9a-bfb9-4f93-9a1e-5d3f3927fe0f" xsi:nil="true"/>
    <Peak xmlns="775c0f9a-bfb9-4f93-9a1e-5d3f3927fe0f">false</Peak>
    <Client_x0020__x0023_ xmlns="775c0f9a-bfb9-4f93-9a1e-5d3f3927fe0f" xsi:nil="true"/>
    <SearchTerms xmlns="775c0f9a-bfb9-4f93-9a1e-5d3f3927fe0f" xsi:nil="true"/>
    <Date xmlns="775c0f9a-bfb9-4f93-9a1e-5d3f3927fe0f" xsi:nil="true"/>
    <Org xmlns="775c0f9a-bfb9-4f93-9a1e-5d3f3927fe0f" xsi:nil="true"/>
    <Active xmlns="775c0f9a-bfb9-4f93-9a1e-5d3f3927fe0f">true</Active>
    <ServiceLine xmlns="775c0f9a-bfb9-4f93-9a1e-5d3f3927fe0f" xsi:nil="true"/>
    <Stage xmlns="775c0f9a-bfb9-4f93-9a1e-5d3f3927fe0f" xsi:nil="true"/>
  </documentManagement>
</p:properties>
</file>

<file path=customXml/itemProps1.xml><?xml version="1.0" encoding="utf-8"?>
<ds:datastoreItem xmlns:ds="http://schemas.openxmlformats.org/officeDocument/2006/customXml" ds:itemID="{3C2E953B-40EA-4657-A7C1-8AC363F41C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994B5-B811-4A80-849F-3E9FCC41F00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62A50D2-6EDD-4AEC-9B9A-82E52FDBD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440d6-b635-4bf2-b1be-1dfa2e90b7b5"/>
    <ds:schemaRef ds:uri="775c0f9a-bfb9-4f93-9a1e-5d3f3927fe0f"/>
    <ds:schemaRef ds:uri="0b6c9ed2-bb28-449e-ac5d-de3c258be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6F4020-7114-4836-9223-19DD5340D479}">
  <ds:schemaRefs>
    <ds:schemaRef ds:uri="http://schemas.microsoft.com/office/2006/metadata/properties"/>
    <ds:schemaRef ds:uri="http://schemas.microsoft.com/office/infopath/2007/PartnerControls"/>
    <ds:schemaRef ds:uri="133440d6-b635-4bf2-b1be-1dfa2e90b7b5"/>
    <ds:schemaRef ds:uri="0b6c9ed2-bb28-449e-ac5d-de3c258be296"/>
    <ds:schemaRef ds:uri="775c0f9a-bfb9-4f93-9a1e-5d3f3927fe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Notes &amp; Instructions</vt:lpstr>
      <vt:lpstr>1. All-Electric</vt:lpstr>
      <vt:lpstr>2. Plug-in Hybrid</vt:lpstr>
      <vt:lpstr>3. Diesel Electric</vt:lpstr>
      <vt:lpstr>4. Preserve Current Ferry</vt:lpstr>
      <vt:lpstr>5. Lummi Island Design</vt:lpstr>
      <vt:lpstr>Summary Results</vt:lpstr>
      <vt:lpstr>'1. All-Electric'!Print_Area</vt:lpstr>
      <vt:lpstr>'2. Plug-in Hybrid'!Print_Area</vt:lpstr>
      <vt:lpstr>'3. Diesel Electric'!Print_Area</vt:lpstr>
      <vt:lpstr>'4. Preserve Current Ferry'!Print_Area</vt:lpstr>
      <vt:lpstr>'5. Lummi Island Design'!Print_Area</vt:lpstr>
      <vt:lpstr>'Summary Results'!Print_Area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Moerder</dc:creator>
  <cp:keywords/>
  <dc:description/>
  <cp:lastModifiedBy>Rachel Rowe</cp:lastModifiedBy>
  <cp:revision/>
  <dcterms:created xsi:type="dcterms:W3CDTF">2025-10-14T22:14:35Z</dcterms:created>
  <dcterms:modified xsi:type="dcterms:W3CDTF">2026-02-03T23:18:29Z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0x010100E57E1ECDA444FD46AFFE3D5FA9D55979</vt:lpwstr>
  </property>
  <property fmtid="{D5CDD505-2E9C-101B-9397-08002B2CF9AE}" pid="3" name="_dlc_DocIdItemGuid">
    <vt:lpwstr>a3b894a9-3df7-44a3-abed-abe937e98103</vt:lpwstr>
  </property>
  <property fmtid="{D5CDD505-2E9C-101B-9397-08002B2CF9AE}" pid="4" name="MediaServiceImageTags">
    <vt:lpwstr/>
  </property>
  <property fmtid="{D5CDD505-2E9C-101B-9397-08002B2CF9AE}" pid="5" name="Peak">
    <vt:bool>false</vt:bool>
  </property>
  <property fmtid="{D5CDD505-2E9C-101B-9397-08002B2CF9AE}" pid="6" name="Active">
    <vt:bool>true</vt:bool>
  </property>
</Properties>
</file>